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Registar ugovora\"/>
    </mc:Choice>
  </mc:AlternateContent>
  <xr:revisionPtr revIDLastSave="0" documentId="13_ncr:1_{B111F05C-31FF-479A-AC46-A336E95A18FE}" xr6:coauthVersionLast="45" xr6:coauthVersionMax="45" xr10:uidLastSave="{00000000-0000-0000-0000-000000000000}"/>
  <bookViews>
    <workbookView xWindow="-120" yWindow="-120" windowWidth="29040" windowHeight="15840" tabRatio="605" xr2:uid="{00000000-000D-0000-FFFF-FFFF00000000}"/>
  </bookViews>
  <sheets>
    <sheet name="Registar ugovora 2020." sheetId="2"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4" i="2" l="1"/>
  <c r="O102" i="2" l="1"/>
  <c r="O50" i="2" l="1"/>
  <c r="O46" i="2"/>
  <c r="O40" i="2"/>
  <c r="O39" i="2"/>
  <c r="O38" i="2"/>
  <c r="O100" i="2"/>
  <c r="O99" i="2" l="1"/>
  <c r="N98" i="2" l="1"/>
  <c r="L209" i="2" l="1"/>
  <c r="L100" i="2" l="1"/>
  <c r="N32" i="2" l="1"/>
  <c r="N203" i="2" l="1"/>
  <c r="N45" i="2" l="1"/>
  <c r="N21" i="2" l="1"/>
  <c r="L21" i="2" l="1"/>
  <c r="L158" i="2" l="1"/>
  <c r="N131" i="2" l="1"/>
  <c r="L131" i="2"/>
  <c r="N150" i="2" l="1"/>
  <c r="N134" i="2"/>
  <c r="N132" i="2"/>
  <c r="L205" i="2" l="1"/>
  <c r="L204" i="2"/>
  <c r="O202" i="2"/>
  <c r="L202" i="2"/>
  <c r="O201" i="2"/>
  <c r="L201" i="2"/>
  <c r="L200" i="2"/>
  <c r="L199" i="2"/>
  <c r="L198" i="2"/>
  <c r="L197" i="2"/>
  <c r="L196" i="2"/>
  <c r="L195" i="2"/>
  <c r="L194" i="2"/>
  <c r="L193" i="2"/>
  <c r="L192" i="2"/>
  <c r="L191" i="2"/>
  <c r="L190" i="2"/>
  <c r="L189" i="2"/>
  <c r="L188" i="2"/>
  <c r="L187" i="2"/>
  <c r="L186" i="2"/>
  <c r="L185" i="2"/>
  <c r="L184" i="2"/>
  <c r="L183" i="2"/>
  <c r="O182" i="2"/>
  <c r="L182" i="2"/>
  <c r="O181" i="2"/>
  <c r="L181" i="2"/>
  <c r="L180" i="2"/>
  <c r="O179" i="2"/>
  <c r="L179" i="2"/>
  <c r="O178" i="2"/>
  <c r="L178" i="2"/>
  <c r="L177" i="2"/>
  <c r="L176" i="2"/>
  <c r="L175" i="2"/>
  <c r="L174" i="2"/>
  <c r="L173" i="2"/>
  <c r="L172" i="2"/>
  <c r="L171" i="2"/>
  <c r="L170" i="2"/>
  <c r="O166" i="2"/>
  <c r="L166" i="2"/>
  <c r="O165" i="2"/>
  <c r="L165" i="2"/>
  <c r="O164" i="2"/>
  <c r="L164" i="2"/>
  <c r="O163" i="2"/>
  <c r="L163" i="2"/>
  <c r="O162" i="2"/>
  <c r="L162" i="2"/>
  <c r="O161" i="2"/>
  <c r="L161" i="2"/>
  <c r="O159" i="2"/>
  <c r="L159" i="2"/>
  <c r="L157" i="2"/>
  <c r="O156" i="2"/>
  <c r="L156" i="2"/>
  <c r="O155" i="2"/>
  <c r="L155" i="2"/>
  <c r="O154" i="2"/>
  <c r="L154" i="2"/>
  <c r="O153" i="2"/>
  <c r="L153" i="2"/>
  <c r="L152" i="2"/>
  <c r="O151" i="2"/>
  <c r="L151" i="2"/>
  <c r="L150" i="2"/>
  <c r="O149" i="2"/>
  <c r="L149" i="2"/>
  <c r="O148" i="2"/>
  <c r="L148" i="2"/>
  <c r="L147" i="2"/>
  <c r="L144" i="2"/>
  <c r="L143" i="2"/>
  <c r="L142" i="2"/>
  <c r="L141" i="2"/>
  <c r="L140" i="2"/>
  <c r="L139" i="2"/>
  <c r="L138" i="2"/>
  <c r="L137" i="2"/>
  <c r="L136" i="2"/>
  <c r="O135" i="2"/>
  <c r="L135" i="2"/>
  <c r="L134" i="2"/>
  <c r="O133" i="2"/>
  <c r="L133" i="2"/>
  <c r="L132" i="2"/>
  <c r="O130" i="2"/>
  <c r="L130" i="2"/>
  <c r="O129" i="2"/>
  <c r="L129" i="2"/>
  <c r="L128" i="2"/>
  <c r="L127" i="2"/>
  <c r="O125" i="2"/>
  <c r="L125" i="2"/>
  <c r="L124" i="2"/>
  <c r="L123" i="2"/>
  <c r="L122" i="2"/>
  <c r="L121" i="2"/>
  <c r="L120" i="2"/>
  <c r="L119" i="2"/>
  <c r="L118" i="2"/>
  <c r="L117" i="2"/>
  <c r="O116" i="2"/>
  <c r="L116" i="2"/>
  <c r="L115" i="2"/>
  <c r="O114" i="2"/>
  <c r="L114" i="2"/>
  <c r="O113" i="2"/>
  <c r="L113" i="2"/>
  <c r="O112" i="2"/>
  <c r="L112" i="2"/>
  <c r="L111" i="2"/>
  <c r="L110" i="2"/>
  <c r="L109" i="2"/>
  <c r="L108" i="2"/>
  <c r="O105" i="2"/>
  <c r="L105" i="2"/>
  <c r="O104" i="2"/>
  <c r="L104" i="2"/>
  <c r="O103" i="2"/>
  <c r="L103" i="2"/>
  <c r="L102" i="2"/>
  <c r="L101" i="2"/>
  <c r="L99" i="2"/>
  <c r="L98" i="2"/>
  <c r="L95" i="2"/>
  <c r="L94" i="2"/>
  <c r="L93" i="2"/>
  <c r="L92" i="2"/>
  <c r="L91" i="2"/>
  <c r="O90" i="2"/>
  <c r="L90" i="2"/>
  <c r="L89" i="2"/>
  <c r="L88" i="2"/>
  <c r="L86" i="2"/>
  <c r="L85" i="2"/>
  <c r="L84" i="2"/>
  <c r="L83" i="2"/>
  <c r="L82" i="2"/>
  <c r="L81" i="2"/>
  <c r="L80" i="2"/>
  <c r="L79" i="2"/>
  <c r="L78" i="2"/>
  <c r="L77" i="2"/>
  <c r="L76" i="2"/>
  <c r="O74" i="2"/>
  <c r="L74" i="2"/>
  <c r="O73" i="2"/>
  <c r="L73" i="2"/>
  <c r="L72" i="2"/>
  <c r="L71" i="2"/>
  <c r="O70" i="2"/>
  <c r="L70" i="2"/>
  <c r="O69" i="2"/>
  <c r="L69" i="2"/>
  <c r="O68" i="2"/>
  <c r="L68" i="2"/>
  <c r="L67" i="2"/>
  <c r="L66" i="2"/>
  <c r="L65" i="2"/>
  <c r="L64" i="2"/>
  <c r="L63" i="2"/>
  <c r="O62" i="2"/>
  <c r="L62" i="2"/>
  <c r="O61" i="2"/>
  <c r="L61" i="2"/>
  <c r="O60" i="2"/>
  <c r="L60" i="2"/>
  <c r="O59" i="2"/>
  <c r="N59" i="2" s="1"/>
  <c r="L59" i="2"/>
  <c r="L58" i="2"/>
  <c r="L57" i="2"/>
  <c r="L56" i="2"/>
  <c r="L55" i="2"/>
  <c r="L54" i="2"/>
  <c r="L53" i="2"/>
  <c r="L52" i="2"/>
  <c r="L51" i="2"/>
  <c r="L50" i="2"/>
  <c r="L49" i="2"/>
  <c r="L48" i="2"/>
  <c r="L47" i="2"/>
  <c r="L46" i="2"/>
  <c r="L45" i="2"/>
  <c r="L44" i="2"/>
  <c r="O43" i="2"/>
  <c r="L43" i="2"/>
  <c r="L42" i="2"/>
  <c r="L41" i="2"/>
  <c r="L40" i="2"/>
  <c r="L39" i="2"/>
  <c r="L38" i="2"/>
  <c r="L37" i="2"/>
  <c r="L36" i="2"/>
  <c r="L35" i="2"/>
  <c r="L34" i="2"/>
  <c r="L33" i="2"/>
  <c r="L32" i="2"/>
  <c r="L31" i="2"/>
  <c r="L30" i="2"/>
  <c r="L29" i="2"/>
  <c r="L28" i="2"/>
  <c r="L27" i="2"/>
  <c r="L26" i="2"/>
  <c r="L25" i="2"/>
  <c r="L24" i="2"/>
  <c r="L23" i="2"/>
  <c r="L22" i="2"/>
  <c r="O20" i="2"/>
  <c r="L20" i="2"/>
  <c r="O19" i="2"/>
  <c r="L19" i="2"/>
  <c r="O18" i="2"/>
  <c r="L18" i="2"/>
  <c r="N16" i="2"/>
  <c r="L16" i="2"/>
  <c r="O15" i="2"/>
  <c r="L15" i="2"/>
  <c r="L14" i="2"/>
  <c r="L13" i="2"/>
  <c r="L12" i="2"/>
  <c r="L11" i="2"/>
  <c r="L10" i="2"/>
  <c r="L9" i="2"/>
  <c r="L8" i="2"/>
  <c r="L7" i="2"/>
  <c r="L6" i="2"/>
  <c r="L5" i="2"/>
  <c r="L4" i="2"/>
  <c r="L3" i="2"/>
  <c r="L2" i="2"/>
</calcChain>
</file>

<file path=xl/sharedStrings.xml><?xml version="1.0" encoding="utf-8"?>
<sst xmlns="http://schemas.openxmlformats.org/spreadsheetml/2006/main" count="1908" uniqueCount="1021">
  <si>
    <t>Evidencijski broj nabave</t>
  </si>
  <si>
    <t>R.broj</t>
  </si>
  <si>
    <t>Predmet ugovora</t>
  </si>
  <si>
    <t>Vrsta provedenog postupka</t>
  </si>
  <si>
    <t>CPV oznaka</t>
  </si>
  <si>
    <t>Naziv ugovoratelja (i podugovaratelja ako postoje)</t>
  </si>
  <si>
    <t>Iznos bez PDV-a na koji je ugovor/OS sklopljen</t>
  </si>
  <si>
    <t>Datum kada je ugovor/OS izvršen u cjelosti (ili navod o raskidu)</t>
  </si>
  <si>
    <t>Ukupni isplaćeni iznos ugovaratelju s PDV-om</t>
  </si>
  <si>
    <t>Obrazloženje ako je iznos koji je plaćen ugoovratelju veći od ugovorenog iznosa, odnosno razlozi zbog koji je ugovor/OS raskinut</t>
  </si>
  <si>
    <t>Napomena</t>
  </si>
  <si>
    <t>Jednostavna nabava</t>
  </si>
  <si>
    <t>OIB ugovoratelja
(i podugovaratelja ako postoje)</t>
  </si>
  <si>
    <t>Ukupni iznos s    PDV-om na koji je ugovor/OS sklopljen</t>
  </si>
  <si>
    <t>Ukupni isplaćeni iznos ugovaratelju bez PDV-a</t>
  </si>
  <si>
    <t>50410000-2</t>
  </si>
  <si>
    <t xml:space="preserve">JASIKA d.o.o. </t>
  </si>
  <si>
    <t>BN-35-2019</t>
  </si>
  <si>
    <t>EVV-03-2019</t>
  </si>
  <si>
    <t>50410000-2, 50433000-9</t>
  </si>
  <si>
    <t>2019/S 0F2-0025306 od 01.07.2019.</t>
  </si>
  <si>
    <t xml:space="preserve">Otvoreni postupak javne nabave s ciljem sklapanja okvirnog sporazuma s jednim gospodarskim subjektom na razdoblje od dvije godine </t>
  </si>
  <si>
    <t>Usluge tekućeg održavanja laboratorijske opreme i postrojenja, Grupa 1. Usluge tekućeg održavanja laboratorijske opreme proizvođača Perkin Elmer/Anton Paar, ev.ug. 9/2020</t>
  </si>
  <si>
    <t>Usluge tekućeg održavanja laboratorijske opreme i postrojenja, Grupa 11. Usluge tekućeg održavanja laboratorijske opreme proizvođača Analitik Jena, ev.ug. 11/2020</t>
  </si>
  <si>
    <t xml:space="preserve">ANAS d.o.o. </t>
  </si>
  <si>
    <t>Usluge tekućeg održavanja laboratorijske opreme i postrojenja, Grupa 13. Usluge tekućeg održavanja laboratorijske opreme proizvođača Cem Phoenix, ev.ug. 12/2020</t>
  </si>
  <si>
    <t>Usluge tekućeg održavanja laboratorijske opreme i postrojenja, Grupa 20. Usluge tekućeg održavanja laboratorijske opreme proizvođača Waters, ev.ug. 13/2020</t>
  </si>
  <si>
    <t xml:space="preserve">LABTIM ADRIA d.o.o. </t>
  </si>
  <si>
    <t>EMV-07-2019</t>
  </si>
  <si>
    <t>33694000-1</t>
  </si>
  <si>
    <t>2019/S 0F2-0021849 od 29.05.2019.</t>
  </si>
  <si>
    <t>Otvoreni postupak javne nabave</t>
  </si>
  <si>
    <t xml:space="preserve">BOMI LAB d.o.o. </t>
  </si>
  <si>
    <t>Serumi za aglutinaciju, sustav za brzu identifiakciju i ostalo za mikrobiologiju, Grupa 2. Sustav za brzu identifikaciju, ev.ug. 10/2020</t>
  </si>
  <si>
    <t>Serumi za aglutinaciju, sustav za brzu identifiakciju i ostalo za mikrobiologiju, Grupa 3. Sustav za generiranje anaerobnih uvjeta, ev.ug. 14/2020</t>
  </si>
  <si>
    <t>Implementacija ERP sustava i sustava za upravljanje poslovnim dokumentima, Grupa 1. Implementacija ERP sustava, 2020-3645</t>
  </si>
  <si>
    <t>BN-40-2019</t>
  </si>
  <si>
    <t>48000000-8</t>
  </si>
  <si>
    <t xml:space="preserve">PAKEL d.o.o. </t>
  </si>
  <si>
    <t>Implementacija ERP sustava i sustava za upravljanje poslovnim dokumentima, Grupa 2. Implementacija sustava za upravljanje poslovnim dokumentima (e-ured), 2020-3646</t>
  </si>
  <si>
    <t>Cjepiva, Grupa 4. Cjepivo protiv tetanusa, ev.ug. 19/2020</t>
  </si>
  <si>
    <t>BN-30-2019</t>
  </si>
  <si>
    <t>33651000-8</t>
  </si>
  <si>
    <t xml:space="preserve">OKTAL PHARMA d.o.o. </t>
  </si>
  <si>
    <t>Cjepiva, Grupa 5. Antitetanički imunoglobulin, ev.ug. 20/2020</t>
  </si>
  <si>
    <t>Usluge komunikacijskog savjetovanja i odnosa s javnošću,  ev.ug. 27/2020</t>
  </si>
  <si>
    <t>BN-36-2019</t>
  </si>
  <si>
    <t>79342000-3</t>
  </si>
  <si>
    <t xml:space="preserve">MILLENIUM PROMOCIJA d.o.o. </t>
  </si>
  <si>
    <t>Laserski pisači, ev.ug. 26/2020</t>
  </si>
  <si>
    <t>BN-28-2019</t>
  </si>
  <si>
    <t>30232110-8</t>
  </si>
  <si>
    <t xml:space="preserve">ZOLA d.o.o. </t>
  </si>
  <si>
    <t>Održavanje postrojenja za neutralizaciju otpadnih voda i sustava za pripremu voda, ev. 29/2020</t>
  </si>
  <si>
    <t>BN-34-2020</t>
  </si>
  <si>
    <t>90420000-7</t>
  </si>
  <si>
    <t xml:space="preserve">NIROSTA d.o.o. </t>
  </si>
  <si>
    <t>Podloge za mikrobiologiju, Grupa 1. Osnovne podloge za mikrobiologiju, ev.ug. 32/2020</t>
  </si>
  <si>
    <t>EMV-11-2019</t>
  </si>
  <si>
    <t>33695000-8</t>
  </si>
  <si>
    <t>2019/S 0F2-0027111 od 09.07.2019.</t>
  </si>
  <si>
    <t>BN-33-2019</t>
  </si>
  <si>
    <t>30192000-1</t>
  </si>
  <si>
    <t xml:space="preserve">BIROMAT d.o.o. </t>
  </si>
  <si>
    <t>11901,08, a najviše 50.000,00 kn</t>
  </si>
  <si>
    <t>Usluge izrade vizualne komunikacije i ostalo, ev.ug. 38/2020</t>
  </si>
  <si>
    <t>EMV-19-2019</t>
  </si>
  <si>
    <t>90524000-6</t>
  </si>
  <si>
    <t>2019/S 0F2-0030349 od 26.07.2019.</t>
  </si>
  <si>
    <t>Usluge zbrinjavanja opasnog i neopasnog otpada, Grupa 2.  Usluge zbrinjavanja otpadnog papira i kartona</t>
  </si>
  <si>
    <t xml:space="preserve">EKO-FLOR PLUS d.o.o. </t>
  </si>
  <si>
    <t>Gotovi testovi za ekologiju i ostalo, Grupa 1. Gotovi testovi za pesticide i SPE kolone za dodatno pročišćavanje i ekstrakciju uzoraka, ev.ug. 43/2020</t>
  </si>
  <si>
    <t>EMV-05-2020</t>
  </si>
  <si>
    <t>2019/S 0F2-0021720 od 29.05.2019.</t>
  </si>
  <si>
    <t xml:space="preserve">OBRNUTA FAZA d.o.o. </t>
  </si>
  <si>
    <t>Gotovi testovi za ekologiju i ostalo, Grupa 2. Bočice i šprice za autouzorkivače, ev.ug. 44/2020</t>
  </si>
  <si>
    <t>Gotovi testovi za ekologiju i ostalo, Grupa 5. Kivetni testovi za određivanje KPK, sulfita, ortofosfata i ukupnog fosfora, ukupnog
dušika, anionskih, kationskih, neionskih detergenata, nitrata i permanganatnog
indeksa na Hach Lange DR 3900 spektrofotometru sa RFID tehnologijom za
primjenu na području analiza voda i HT 200S termobloku za brzu digestiju, ev.ug. 45/2020</t>
  </si>
  <si>
    <t xml:space="preserve">1. </t>
  </si>
  <si>
    <t xml:space="preserve">2. </t>
  </si>
  <si>
    <t xml:space="preserve">3. </t>
  </si>
  <si>
    <t xml:space="preserve">4. </t>
  </si>
  <si>
    <t xml:space="preserve">5. </t>
  </si>
  <si>
    <t xml:space="preserve">6. </t>
  </si>
  <si>
    <t xml:space="preserve">7. </t>
  </si>
  <si>
    <t xml:space="preserve">8. </t>
  </si>
  <si>
    <t xml:space="preserve">9. </t>
  </si>
  <si>
    <t>10.</t>
  </si>
  <si>
    <t xml:space="preserve">11. </t>
  </si>
  <si>
    <t xml:space="preserve">12. </t>
  </si>
  <si>
    <t xml:space="preserve">13. </t>
  </si>
  <si>
    <t xml:space="preserve">14. </t>
  </si>
  <si>
    <t xml:space="preserve">15. </t>
  </si>
  <si>
    <t xml:space="preserve">16. </t>
  </si>
  <si>
    <t xml:space="preserve">18. </t>
  </si>
  <si>
    <t xml:space="preserve">19. </t>
  </si>
  <si>
    <t xml:space="preserve">20. </t>
  </si>
  <si>
    <t>Podloge za mikrobiologiju, Grupa 2. Specijalne podloge za mikrobiologiju, ev.ug. 48/2020</t>
  </si>
  <si>
    <t xml:space="preserve">MEDIC d.o.o. </t>
  </si>
  <si>
    <t>Podloge za mikrobiologiju, Grupa 3. Test za kvalitativno određivanje kalprotektina u stolici, ev.ug. 49/2020</t>
  </si>
  <si>
    <t>Gotovi testovi za ekologiju i ostalo, Grupa 3. Elisa testovi i SPE kolonice za dodatno pročišćavanje i ekstrakciju uzoraka, ev.ug. 51/2020</t>
  </si>
  <si>
    <t>Uredski materijal, ev.ug. 54/2020</t>
  </si>
  <si>
    <t>BN-29-2019</t>
  </si>
  <si>
    <t xml:space="preserve">Zajednica ponuditelja TIP-ZAGREB d.o.o. i INGPRO d.o.o. </t>
  </si>
  <si>
    <t>36198195227, 93205229945</t>
  </si>
  <si>
    <t xml:space="preserve">BIOGNOST d.o.o. </t>
  </si>
  <si>
    <t>BN-02-2020</t>
  </si>
  <si>
    <t>50433000-9</t>
  </si>
  <si>
    <t xml:space="preserve">Sartorius Croatia libra elektronik d.o.o. </t>
  </si>
  <si>
    <t>Umjeravanje mjerila volumena, broj 2020-14671</t>
  </si>
  <si>
    <t xml:space="preserve">22. </t>
  </si>
  <si>
    <t xml:space="preserve">25. </t>
  </si>
  <si>
    <t>Cjepiva, Grupa 2. Cjepivo protiv trbušnog tifusa, ev.ug. 64/2020</t>
  </si>
  <si>
    <t xml:space="preserve">MEDOKA d.o.o. </t>
  </si>
  <si>
    <t>Cjepiva, Grupa 6. Cjepivo protiv difterije i tetanusa, ev.ug. 65/2020</t>
  </si>
  <si>
    <t>Cjepiva, Grupa 7. Cjepivo protiv poliomijelitisa, ev.ug. 66/2020</t>
  </si>
  <si>
    <t>Brzi testovi za probir na celijakiju iz kapilarne krvi, ev.br. 75/2020</t>
  </si>
  <si>
    <t>EMV-23-2019</t>
  </si>
  <si>
    <t>2019/S 0F2-0041910 od 23.10.2020.</t>
  </si>
  <si>
    <t xml:space="preserve">ARENDA d.o.o. </t>
  </si>
  <si>
    <t>Gotovi testovi za ekologiju i ostalo, Grupa 4. Elisa testovi za alergene, ev.ug. 69/2020</t>
  </si>
  <si>
    <t>V.I.A. Lab d.o.o.</t>
  </si>
  <si>
    <t>EVV-06-2019</t>
  </si>
  <si>
    <t>39130000-2, 39134000-0</t>
  </si>
  <si>
    <t>2019/S 0F2-0031969 od 09.08.2019.</t>
  </si>
  <si>
    <t xml:space="preserve">GIMlab d.o.o. </t>
  </si>
  <si>
    <t xml:space="preserve">21.02.2020. </t>
  </si>
  <si>
    <t>Opremanje "Centra za sigurnost i kvalitetu hrane", Grupa 2. Opremanje senzornog laboratorija, ev.ug. 80/2020</t>
  </si>
  <si>
    <t>Opremanje "Centra za sigurnost i kvalitetu hrane", Grupa 1. Namještaj, ev.ug. 79/2020</t>
  </si>
  <si>
    <t>Specijalna vozila za potrebe provođenja znanstveno istraživačkih aktivnosti, ev.ug. 81/2020</t>
  </si>
  <si>
    <t>EMV-12-2019</t>
  </si>
  <si>
    <t>34100000-8</t>
  </si>
  <si>
    <t>2019/S 0F2-0047027 od 29.11.2019.</t>
  </si>
  <si>
    <t xml:space="preserve">AUTO KUĆA CINDRIĆ d.o.o. </t>
  </si>
  <si>
    <t>EMV-14-2019</t>
  </si>
  <si>
    <t>45262700-8</t>
  </si>
  <si>
    <t>2019/S 0F2-0042046 od 24.10.2019.</t>
  </si>
  <si>
    <t xml:space="preserve">TEKTON GRADNJA d.o.o. </t>
  </si>
  <si>
    <t>EMV-26-2020</t>
  </si>
  <si>
    <t>2019/S 0F2-0036610 od 17.09.2019.</t>
  </si>
  <si>
    <t>50433000-9, 60000000-8</t>
  </si>
  <si>
    <t xml:space="preserve">SHIMADZU d.o.o. </t>
  </si>
  <si>
    <t xml:space="preserve">ALPHACHROM d.o.o. </t>
  </si>
  <si>
    <t xml:space="preserve">26. </t>
  </si>
  <si>
    <t xml:space="preserve">27. </t>
  </si>
  <si>
    <t xml:space="preserve">28. </t>
  </si>
  <si>
    <t xml:space="preserve">29. </t>
  </si>
  <si>
    <t xml:space="preserve">33. </t>
  </si>
  <si>
    <t xml:space="preserve">35. </t>
  </si>
  <si>
    <t xml:space="preserve">36. </t>
  </si>
  <si>
    <t>Umjeravanje mjerila temperature, 2020-17029</t>
  </si>
  <si>
    <t>BN-06-2020</t>
  </si>
  <si>
    <t xml:space="preserve">DIV LABORATORIJ d.o.o. </t>
  </si>
  <si>
    <t>Usluge demontaže, prijevoza, montaže i validacije instrumenata, Grupa 4. Usluge demontaže, prijevoza, montaže i validacije instrumenata proizvođača MILESTONE,  ev.ug. 102/2020</t>
  </si>
  <si>
    <t>Obrt za usluge FRANK SERVIS</t>
  </si>
  <si>
    <t>Usluge demontaže, prijevoza, montaže i validacije instrumenata, Grupa 7. Usluge demontaže, prijevoza, montaže i validacije instrumenata proizvođača WATERS  ev.ug. 101/2020</t>
  </si>
  <si>
    <t>Usluge demontaže, prijevoza, montaže i validacije instrumenata, Grupa 3. Usluge demontaže, prijevoza, montaže i validacije instrumenata proizvođača AGILENT/PEEK SCIENTIC  ev.ug. 88/2020</t>
  </si>
  <si>
    <t>Usluge demontaže, prijevoza, montaže i validacije instrumenata, Grupa 2.  Usluge demontaže, prijevoza, montaže i validacije instrumenata proizvođača SHIMADZU/OI ANALITIKA, ev.ug. 87/2020</t>
  </si>
  <si>
    <t>Usluge demontaže, prijevoza, montaže i validacije instrumenata, Grupa 1. Usluge demontaže, prijevoza, montaže i validacije instrumanata proizvođača PERKIN ELMER, ev.ug. 86/2020</t>
  </si>
  <si>
    <t xml:space="preserve">PRIMALAB d.o.o. </t>
  </si>
  <si>
    <t>Potrošni materijal za molekularnu mikrobiologiju i serološku dijagnostiku, Grupa 9. ELISA testovi za Rabies, serološku dijagnostiku, Hepatitis C, virnusne infekcije i drugo, ev.ug. 111/2020</t>
  </si>
  <si>
    <t>EVV-01-2019-P</t>
  </si>
  <si>
    <t>2019/S 0F2-0046347 od 25.11.2019.</t>
  </si>
  <si>
    <t xml:space="preserve">DIAHEM d.o.o. </t>
  </si>
  <si>
    <t>Usluge certifikacije za norme ISO 9001, ISO 14001 i ISO 45001, broj: 2020-19481</t>
  </si>
  <si>
    <t>BN-09-2020</t>
  </si>
  <si>
    <t>79990000-0</t>
  </si>
  <si>
    <t xml:space="preserve">BUREAU VERISTAS CROATIA d.o.o. </t>
  </si>
  <si>
    <t>Rješenje za vanjski backup 30 virtualnih servera za period od 12 mjeseci, 2020-21950</t>
  </si>
  <si>
    <t>BN-04-2020</t>
  </si>
  <si>
    <t>72252000-6</t>
  </si>
  <si>
    <t xml:space="preserve">A1 HRVATSKA d.o.o. </t>
  </si>
  <si>
    <t>II. Ugovor za usluge tekućeg održavanja prijevoznih sredstava - servisi vozila, Grupa 1. Servisiranje i održavanje vozila Peugeot, ev.ug. 116/2020.</t>
  </si>
  <si>
    <t>EMV-04-2018</t>
  </si>
  <si>
    <t>50112000-3</t>
  </si>
  <si>
    <t>2018/S 0F2-0024191 od 06.09.2018.</t>
  </si>
  <si>
    <t>Otvoreni postupak javne nabave s ciljem sklapanja okvirnog sporazuma s jednim gospodarskim subjektom na razdoblje od dvije godine</t>
  </si>
  <si>
    <t>CEPELIN - vl. Anamarija Matić</t>
  </si>
  <si>
    <t xml:space="preserve">ASOLUTIC d.o.o. </t>
  </si>
  <si>
    <t>Godišnji najam aplikacije za naručivanje pacijenata u Službi za školsku i sveučilišnu medicinu, 2020-23824</t>
  </si>
  <si>
    <t>BN-08-2020</t>
  </si>
  <si>
    <t>72000000-5</t>
  </si>
  <si>
    <t xml:space="preserve">LORETA USLUGE d.o.o. </t>
  </si>
  <si>
    <t>Izmjene i dopune glavnog projekta i građevinske dozvole vezano za radove na rekonstrukciji "Centra za sigurnost i kvalitetu hrane", 2020-24293</t>
  </si>
  <si>
    <t>BN-07-2020</t>
  </si>
  <si>
    <t>71220000-6</t>
  </si>
  <si>
    <t xml:space="preserve">URA MILAS d.o.o. </t>
  </si>
  <si>
    <t>Ugovor za elektroničke komunikacijske usluge u pokretnoj mreži, ev.ug. 129/2020</t>
  </si>
  <si>
    <t>Potrošni materijal za molekularnu mikrobiologiju i serološku dijagnostiku, Grupa 5. Plastični pribor za PCR, ev.ug. 134/2020</t>
  </si>
  <si>
    <t xml:space="preserve">KEFO d.o.o. </t>
  </si>
  <si>
    <t>RT-PCR kitovi za detekciju SARS-COV-2, ev.ug. 142/2020</t>
  </si>
  <si>
    <t>EMV-12-2020</t>
  </si>
  <si>
    <t>Pregovarački postupak javne nabave bez prethodne objave</t>
  </si>
  <si>
    <t>Aparat za automatiziranu detekciju SARS-COV-2 s mogučnpšću upotrebe CE-IVD testova, ev.ug. 144/2020</t>
  </si>
  <si>
    <t>EMV-13-2020</t>
  </si>
  <si>
    <t xml:space="preserve">38430000-8 </t>
  </si>
  <si>
    <t>Aparat za izolaciju nukleinskih kiselina, ev.ug. 145/2020</t>
  </si>
  <si>
    <t>EMV-14-2020</t>
  </si>
  <si>
    <t>38434540-3</t>
  </si>
  <si>
    <t xml:space="preserve">INEL-MEDICINSKA TEHNIKA d.o.o. </t>
  </si>
  <si>
    <t>EMV-13-2018</t>
  </si>
  <si>
    <t>2018/S 0F2-0028350 od 16.10.2018.</t>
  </si>
  <si>
    <t xml:space="preserve">KING ICT d.o.o. </t>
  </si>
  <si>
    <t>II. Ugovor za održavanje mrežne i serverske infrastrukture, ev.ug. 147/2020</t>
  </si>
  <si>
    <t>EVV-01-2018</t>
  </si>
  <si>
    <t>72267000</t>
  </si>
  <si>
    <t>2018/S 0F2-0021955 od 13.08.2018.</t>
  </si>
  <si>
    <t xml:space="preserve">CUSPIS d.o.o. </t>
  </si>
  <si>
    <t>II. Ugovor za usluge održavanja postojećih programskih rješenja, Grupa 9. Održavanje aplikacije programske podrške u ordinacijama ŠSM - "Complete.Prevention", ev.ug. 149/20</t>
  </si>
  <si>
    <t xml:space="preserve">LAMBDA d.o.o. </t>
  </si>
  <si>
    <t>II. Ugovor za usluge održavanja postojećih programskih rješenja, Grupa 5. Održavanje sustava za gospodarstvene poslove "Korwin", ev.ug. 146/20</t>
  </si>
  <si>
    <t xml:space="preserve">PERFEKTA d.o.o. </t>
  </si>
  <si>
    <t>Najam kontejnera za potrebe uzimanja uzoraka za COVID-19, 2020-24627</t>
  </si>
  <si>
    <t>BN-19-2020</t>
  </si>
  <si>
    <t>45223810-7</t>
  </si>
  <si>
    <t xml:space="preserve">ING-GRAD d.o.o. </t>
  </si>
  <si>
    <t>RT-PCR kitovi za detekciju SARS-COV-2, ev.ug. 153/2020</t>
  </si>
  <si>
    <t>EVV-01-2020</t>
  </si>
  <si>
    <t>Nabava IKT opreme, Grupa 2. Multimedijalni sustav, evug. 154/2020</t>
  </si>
  <si>
    <t>EVV-07-2019</t>
  </si>
  <si>
    <t>30230000-0, 32322000-6</t>
  </si>
  <si>
    <t>2019/S 0F2-0034845 od 02.09.2019.</t>
  </si>
  <si>
    <t>AUDIO VIDEO CONSULTING d.o.o.</t>
  </si>
  <si>
    <t>Izrada operativnog plana civilne zaštite, 2020-24655</t>
  </si>
  <si>
    <t>BN-17-2020</t>
  </si>
  <si>
    <t>71621000-7</t>
  </si>
  <si>
    <t xml:space="preserve">ENERGOATEST d.o.o. </t>
  </si>
  <si>
    <t>Ugradnja kontrole pristupa, 2020-24656</t>
  </si>
  <si>
    <t>BN-18-2020</t>
  </si>
  <si>
    <t>71356100-9</t>
  </si>
  <si>
    <t>KOH SERVIS j.d.o.o.</t>
  </si>
  <si>
    <t>Potrošni materijal za molekularnu dijagnostiku za potrebe projekta Hrvatske zaklade za znanost: Kitovi i reagensi za istovremenu detekciju (multiplex) 14 respiratornih virusa molekularnom metodom kompatibilan s AusDiagnostic MULTIPLEX TANDEM PCR sistemom, ev.ug. 156/2020</t>
  </si>
  <si>
    <t>BN-05-2020</t>
  </si>
  <si>
    <t xml:space="preserve">BIOSPECTRA d.o.o. </t>
  </si>
  <si>
    <t>SI29097118</t>
  </si>
  <si>
    <t>Kitovi za ručnu izolaciju RNA, 2020-24787</t>
  </si>
  <si>
    <t>BN-21-2020</t>
  </si>
  <si>
    <t>Diskovi za mikrobiologiju, Grupa 1. Diskovi za ATB, ev.ug. 162/2020</t>
  </si>
  <si>
    <t>BN-03-2020</t>
  </si>
  <si>
    <t xml:space="preserve">BOMI-LAB d.o.o. </t>
  </si>
  <si>
    <t>Diskovi za mikrobiologiju, Grupa 2. Dijagnostički diskovi, ev.ug. 163/2020</t>
  </si>
  <si>
    <t>Dijelovi ra računala i računalna periferija, ev.ug. 165/2020</t>
  </si>
  <si>
    <t>BN-11-2020</t>
  </si>
  <si>
    <t>30232000-4</t>
  </si>
  <si>
    <t>Kitovi za izolaciju nukleinskih kiselina, ev.ug. 167/2020</t>
  </si>
  <si>
    <t>EMV-15-2020</t>
  </si>
  <si>
    <t>Laboratorijska plastika, Grupa 3. Petrijeve ploče i čaše za uzorkovanje, ev.ug. 171/2020</t>
  </si>
  <si>
    <t>EMV-28-2019</t>
  </si>
  <si>
    <t>19520000-7</t>
  </si>
  <si>
    <t>2019/S 0F2-0047926 od 06.12.2019.</t>
  </si>
  <si>
    <t xml:space="preserve">P.T.D. d.o.o. </t>
  </si>
  <si>
    <t>Laboratorijska plastika, Grupa 1. Brisevi, ev.ug. 177/2020</t>
  </si>
  <si>
    <t xml:space="preserve">KUNA CORPORATION d.o.o. </t>
  </si>
  <si>
    <t>Laboratorijska plastika, Grupa 2. Epruvete za urin, posudice za stolicu, čepovi za epruvete, vreće za somaher i eze, ev.ug. 178/2020</t>
  </si>
  <si>
    <t>Laboratorijska plastika, Grupa 4. Cilindri, čaše, lijevci, boce, štrcaljke, kanistri i stalci, ev.ug. 179/2020</t>
  </si>
  <si>
    <t>Laboratorijska plastika, Grupa 5. Nastavci za pipete i pipete, ev.ug. 180/2020</t>
  </si>
  <si>
    <t>RT-PCR kitovi za detekciju SARS-COV-2, ev.ug. 184/2020</t>
  </si>
  <si>
    <t>EVV-02-2020</t>
  </si>
  <si>
    <t>BN-20-2020</t>
  </si>
  <si>
    <t>71242000-6</t>
  </si>
  <si>
    <t>Izrada vještačkog nalaza i mišljenja - procjena štete nakon potresa na zgradama Nastavnog zavoda za javno zdravstvo "Dr. Andrija Štampar", 2020-24721</t>
  </si>
  <si>
    <t xml:space="preserve">CONREX d.o.o. </t>
  </si>
  <si>
    <t>Usluge čišćenja, ev.ug. 122/2020</t>
  </si>
  <si>
    <t>EMV-25-2019</t>
  </si>
  <si>
    <t xml:space="preserve">90919000-2 </t>
  </si>
  <si>
    <t>2019/S 0F2-0035164 od 04.09.2019.</t>
  </si>
  <si>
    <t xml:space="preserve">REGIS d.o.o. </t>
  </si>
  <si>
    <t>I. Ugovor za usluge tekućeg održavanja laboratorijske opreme i postrojenja, Grupa 2. Usluge tekućeg održavanja laboratorijske opreme proizvođača Shimadzu/OI Analitika, ev.ug. 103/2020</t>
  </si>
  <si>
    <t>I. Ugovor za usluge tekućeg održavanja laboratorijske opreme i postrojenja, Grupa 8. Usluge tekućeg održavanja laboratorijske opreme proizvođača Buchi, Methrom, ev.ug. 108/2020</t>
  </si>
  <si>
    <t>I. Ugovor za usluge tekućeg održavanja laboratorijske opreme i postrojenja, Grupa 6. Usluge tekućeg održavanja laboratorijske opreme proizvođača Milestone, ev.ug. 117/2020</t>
  </si>
  <si>
    <t>I. Ugovor za usluge tekućeg održavanja laboratorijske opreme i postrojenja, Grupa 14. Usluge tekućeg održavanja laboratorijske opreme proizvođača Heraus instruments, ev.ug. 118/2020</t>
  </si>
  <si>
    <t>I. Ugovor za usluge tekućeg održavanja laboratorijske opreme i postrojenja, Grupa 1. Usluge tekućeg održavanja laboratorijske opreme proizvođača Perkin Elmer/Anton Paar, ev.ug. 119/2020</t>
  </si>
  <si>
    <t>I. Ugovor za usluge tekućeg održavanja laboratorijske opreme i postrojenja, Grupa 11. Usluge tekućeg održavanja laboratorijske opreme proizvođača Analitik Jena, ev.ug. 109/2020</t>
  </si>
  <si>
    <t>I. Ugovor za usluge tekućeg održavanja laboratorijske opreme i postrojenja, Grupa 13. Usluge tekućeg održavanja laboratorijske opreme proizvođača CEM PHOENIX, ev.ug. 110/2020</t>
  </si>
  <si>
    <t>I. Ugovor za usluge tekućeg održavanja laboratorijske opreme i postrojenja, Grupa 20. Usluge tekućeg održavanja laboratorijske opreme proizvođača Waters, ev.ug. 130/2020</t>
  </si>
  <si>
    <t>I. Ugovor za usluge zbrinjavanja opasnog i neopasnog otpada, Grupa 2.  Usluge zbrinjavanja otpadnog papira i kartona, ev.ug. 42/2020</t>
  </si>
  <si>
    <t>Usluge čuvanja imovine i osoba i usluge prijenosa novca, ev.ug. 203/2020</t>
  </si>
  <si>
    <t>EMV-20-2019</t>
  </si>
  <si>
    <t>79710000-4</t>
  </si>
  <si>
    <t>2019/S F21-0047225 od 02.12.2019.</t>
  </si>
  <si>
    <t>Postupak dodjele ugovora za društvene i druge posebne usluge</t>
  </si>
  <si>
    <t xml:space="preserve">SOKOL d.o.o. </t>
  </si>
  <si>
    <t>II. Ugovor za usluge održavanja postojećih programskih rješenja, Grupa 15. Održavanje sustava za praćenje vozila "Smartivo", ev.ug. 204/2020</t>
  </si>
  <si>
    <t>II. Ugovor za usluge održavanja postojećih programskih rješenja, Grupa 6. Održavanje aplikacije za mamografiju - "Mamma Zg", ev.ug. 148/2020</t>
  </si>
  <si>
    <t>Usluge očitavanja nalaza preventivne mamografije, ev.ug. 206/2020</t>
  </si>
  <si>
    <t>EMV-01-2020</t>
  </si>
  <si>
    <t>85140000-2</t>
  </si>
  <si>
    <t>2020/S F210004183 od 30.01.2020.</t>
  </si>
  <si>
    <t xml:space="preserve">KLINIČKA BOLNICA DUBRAVA </t>
  </si>
  <si>
    <t>Sredstva za DDD, ev.ug. 205/2020</t>
  </si>
  <si>
    <t>BN-13-2020</t>
  </si>
  <si>
    <t>24450000-3</t>
  </si>
  <si>
    <t xml:space="preserve">FLOREL d.o.o. </t>
  </si>
  <si>
    <t>Usluge demontaže, prijevoza, montaže i validacije instrumenata, Grupa 3. Usluge demontaže, prijevoza, montaže i validacije instrumenata proizvođača THERMO ELECTRON, MRC LTD, ev.ug. 214/2020</t>
  </si>
  <si>
    <t>BN-10-2020</t>
  </si>
  <si>
    <t>50433000-9, 51000000-9, 60000000-8</t>
  </si>
  <si>
    <t>MOLNAR SERVICE, popravak i održavanje medicinskih i laboratorijskih aparata i opreme, vl. Mario Molnar</t>
  </si>
  <si>
    <t>Nabava IKT opreme, Grupa 1. Računalna oprema, ev.ug. 213/2020</t>
  </si>
  <si>
    <t>Nabava IKT opreme, Grupa 3. Preseljenje server sobe, evug. 217/2020</t>
  </si>
  <si>
    <t>Službena, radna i zaštitna odjeća za rad u zatvorenom, 2020-27390</t>
  </si>
  <si>
    <t>BN-23-2020</t>
  </si>
  <si>
    <t>18110000-3</t>
  </si>
  <si>
    <t xml:space="preserve">MARIJA d.o.o. </t>
  </si>
  <si>
    <t>Nabava tableta za potrebe projekta "Snažna patronažna", ev.ug. 221/2020</t>
  </si>
  <si>
    <t>BN-12-2020</t>
  </si>
  <si>
    <t>30213200-7</t>
  </si>
  <si>
    <t>Usluge demontaže, prijevoza, montaže i validacije instrumenata, Grupa 1. Usluge demontaže, prijevoza, montaže i validacije instrumenata proizvođača BUCHI, METHROM, ev.ug. 224/2020</t>
  </si>
  <si>
    <t>Usluge demontaže, prijevoza, montaže i validacije instrumenata, Grupa 2. Usluge demontaže, prijevoza, montaže i validacije instrumenata proizvođača ANALITIK JENA, ev.ug. 223/2020</t>
  </si>
  <si>
    <t>Usluge demontaže, prijevoza, montaže i validacije instrumenata, Grupa 6. Usluge demontaže, prijevoza, montaže i validacije instrumenata proizvođača ISKRA, HERAUS, ev.ug. 222/2020</t>
  </si>
  <si>
    <t xml:space="preserve">FRAMAGO d.o.o. </t>
  </si>
  <si>
    <t>Tehnički plinovi, ev.ug. 231/2020</t>
  </si>
  <si>
    <t>EMV-04-2020</t>
  </si>
  <si>
    <t>24110000-8</t>
  </si>
  <si>
    <t>2020/S 0F2-0006652 od 17.02.2020.</t>
  </si>
  <si>
    <t xml:space="preserve">MESSER CROATIA PLIN d.o.o. </t>
  </si>
  <si>
    <t>Potrošni tehnički i elektromaterijal, ev.ug. 234/2020</t>
  </si>
  <si>
    <t>BN-01-2020</t>
  </si>
  <si>
    <t>44400000-4</t>
  </si>
  <si>
    <t>TEHNOMETAL d.o.o.</t>
  </si>
  <si>
    <t>Imunoanalizator na principu kemoluminiscencije (CLIA), EV.UG. 233/2020</t>
  </si>
  <si>
    <t xml:space="preserve">EMV-18-2020 </t>
  </si>
  <si>
    <t xml:space="preserve">BIOMEDICA DIJAGNOSTIKA d.o.o. </t>
  </si>
  <si>
    <t xml:space="preserve">Serološki testovi za detekciju SARS-COV-2, ev.ug. 232/2020 </t>
  </si>
  <si>
    <t>EMV-19-2020</t>
  </si>
  <si>
    <t xml:space="preserve">1.1. </t>
  </si>
  <si>
    <t xml:space="preserve">2.1. </t>
  </si>
  <si>
    <t>3.1.</t>
  </si>
  <si>
    <t xml:space="preserve">4.1. </t>
  </si>
  <si>
    <t xml:space="preserve">63. </t>
  </si>
  <si>
    <t>Nabava IKT opreme - računalne opreme za opremanje senzornog laboratorija (oprema partnera) - Grupa 1. Tablet računala i prijenosno računalo, ev.ug. 236/2020</t>
  </si>
  <si>
    <t>BN-14-2020</t>
  </si>
  <si>
    <t>30230000-0</t>
  </si>
  <si>
    <t>SP SISTEMI d.o.o.</t>
  </si>
  <si>
    <t>Grafičke i tiskarske usluge, Grupa 2. Tisak knjiga, brošura, letaka i ostalog, ev. 238/2020</t>
  </si>
  <si>
    <t>BN-16-2020</t>
  </si>
  <si>
    <t xml:space="preserve">79800000-2 </t>
  </si>
  <si>
    <t>STEGA TISAK d.o.o.</t>
  </si>
  <si>
    <t>Imunološki testovi intolerancije na hranu, ev.ug. 239/2020</t>
  </si>
  <si>
    <t>BN-15-2020</t>
  </si>
  <si>
    <t>Amplifikacijski izotermalni test za detekciju SARS-COV-2, ev.ug. 237/2020</t>
  </si>
  <si>
    <t>EMV-17-2020</t>
  </si>
  <si>
    <t>Zaštićeni obrasci, ev.ug. 242/2020</t>
  </si>
  <si>
    <t>EMV-07-2020</t>
  </si>
  <si>
    <t>22820000</t>
  </si>
  <si>
    <t xml:space="preserve">NARODNE NOVINE d.o.o. </t>
  </si>
  <si>
    <t>Grafičke i tiskarske usluge, Grupa 1. Tisak obrazaca i tiskanica, ev. 243/2020</t>
  </si>
  <si>
    <t xml:space="preserve">SVILAN d.o.o. </t>
  </si>
  <si>
    <t>Usluge održavanje zelenih površina, 2020-31286</t>
  </si>
  <si>
    <t>BN-26-2020</t>
  </si>
  <si>
    <t>77310000-6</t>
  </si>
  <si>
    <t>Obrt za održavanje zelenih površina i trgovinu "ŠIPAK"</t>
  </si>
  <si>
    <t>Prijenosni uzorkivač zraka s uključenim punjačem baterija, 2020-31414</t>
  </si>
  <si>
    <t>BN-28-2020</t>
  </si>
  <si>
    <t>38433200-1</t>
  </si>
  <si>
    <t>Redovni servis i umjeravanje sustava za provjeru nule i span-a analizatora za praćenje kvalitete zraka Sonimix 6000C2, 2020-31447</t>
  </si>
  <si>
    <t>BN-25-2020</t>
  </si>
  <si>
    <t>LNI SWISSGAS</t>
  </si>
  <si>
    <t>CHE-112.462.804 TVA</t>
  </si>
  <si>
    <t>Kolone, pretkolone i SPE kolone za kromatografiju, Grupa 3. Kolone i pretkolone za tekućinsku kromatografiju (HPLC I LC-MS/MS), za LC-ICP-MS određivanje anorganskog arsena i kolone za određivanje pesticida (GC-MS/MS), ev.ug: 257/2020</t>
  </si>
  <si>
    <t xml:space="preserve">EMV-03-2020 </t>
  </si>
  <si>
    <t>24950000-8</t>
  </si>
  <si>
    <t>2020/S 0F2-0005859 od 11.02.2020.</t>
  </si>
  <si>
    <t>II. Ugovor za poštanske usluge, Grupa 1. poštanske usluge - pisma, ev.ug. 258/2020</t>
  </si>
  <si>
    <t xml:space="preserve">HP - Hrvatska pošta d.o.o. </t>
  </si>
  <si>
    <t xml:space="preserve">Zajednička nabava putem Ureda za javnu nabavu </t>
  </si>
  <si>
    <t>II. Ugovor za poštanske usluge, Grupa 2. poštanske usluge - paketi, ev.ug. 259/2020</t>
  </si>
  <si>
    <t>EMV-18-2019</t>
  </si>
  <si>
    <t xml:space="preserve">24000000-4 </t>
  </si>
  <si>
    <t>2019/S 0F2-0034723 od 30.08.2020.</t>
  </si>
  <si>
    <t>Okvirni sporazum za nabavu kemikalija, Grupa 1. Kemikalije p.a., ev.ug. 168/2020</t>
  </si>
  <si>
    <t>I. Ugovor za nabavu kemikalija, Grupa 1. Kemikalije p.a., ev.ug. 250/2020</t>
  </si>
  <si>
    <t>Okvirni sporazum za nabavu kemikalija, Grupa 2. Kemikalije visoke čistoće, ev.ug. 169/2020</t>
  </si>
  <si>
    <t>I. Ugovor za nabavu kemikalija, Grupa 2. Kemikalije visoke čistoće, ev.ug. 251/2020</t>
  </si>
  <si>
    <t>Okvirni sporazum za nabavu kemikalija, Grupa 4. Alkohol i solna tehnička kiselina, ev.ug. 170/2020</t>
  </si>
  <si>
    <t>I. Ugovor za nabavu kemikalija, Grupa 4. Alkohol i solna tehnička kiselina, ev.ug. 252/2020</t>
  </si>
  <si>
    <t>Okvirni sporazum za nabavu kemikalija, Grupa 3. Kemikalije za posebne namjene, ev.ug. 173/2020</t>
  </si>
  <si>
    <t>I. Ugovor za nabavu kemikalija, Grupa 3. Kemikalije za posebne namjene, ev.ug. 241/2020</t>
  </si>
  <si>
    <t xml:space="preserve">73. </t>
  </si>
  <si>
    <t>Kolone, pretkolone i SPE kolone za kromatografiju, Grupa 4. Kolone, pretkolone i SPE kolone za određivanje kontaminanata i triazinskih pesticida, ev.ug: 270/2020</t>
  </si>
  <si>
    <t>VITA LAB NOVA d.o.o.</t>
  </si>
  <si>
    <t>Kolone, pretkolone i SPE kolone za kromatografiju, Grupa 1. Kolone za plinsku kormatografiju i određivanje sulfita, ev.ug: 267/2020</t>
  </si>
  <si>
    <t>Kolone, pretkolone i SPE kolone za kromatografiju, Grupa 2. Kolone i pretkolone za tekućinsku kromatografiju (LC-MS/MS I UPLC/MS-MS), SPE kolone i kolone za pripremu uzoraka mikotoskina, ev.ug: 268/2020</t>
  </si>
  <si>
    <t>Kolone, pretkolone i SPE kolone za kromatografiju, Grupa 5. Kolone za ionsku kormatografiju (IC), ev.ug: 269/2020</t>
  </si>
  <si>
    <t>Kitovi za detekciju korona virusa SARS-COV-2 iz okolišnih uzoraka i površina hrane, ev.ug. 275/2020</t>
  </si>
  <si>
    <t>BN-29-2020</t>
  </si>
  <si>
    <t xml:space="preserve">NOACK d.o.o. </t>
  </si>
  <si>
    <t>Adaptacija Zagrde A vezano za potrebe projekta "Centar za sigurnost i kvalitetu hrane", ev.ug. 78/2020</t>
  </si>
  <si>
    <t>Aneks ugovora 10.07.2020.</t>
  </si>
  <si>
    <t>Usluge pranja rublja i zaštitne odjeće, 284/2020</t>
  </si>
  <si>
    <t>BN-22-2020</t>
  </si>
  <si>
    <t>98310000-9</t>
  </si>
  <si>
    <t>URIHO - Ustanova za profesionalnu rehabilitaciju i zapošljavanje osoba s invaliditetom</t>
  </si>
  <si>
    <t>Sustav s dvije kamere za praćenje površinske temperature, 2020-33634</t>
  </si>
  <si>
    <t>BN-31-2020</t>
  </si>
  <si>
    <t>38400000-9</t>
  </si>
  <si>
    <t xml:space="preserve">SECURUS d.o.o. </t>
  </si>
  <si>
    <t>BN-33-2020</t>
  </si>
  <si>
    <t>Zamjena electron multipliera na instrumentu GCMSMS, inv.broj: 16133, 2020-33772</t>
  </si>
  <si>
    <t>Ugovor za opskrbu plinom, ev.ug. 287/20</t>
  </si>
  <si>
    <t xml:space="preserve">GRADSKA PLINARA ZAGREB - OPSKRBA d.o.o. </t>
  </si>
  <si>
    <t>II. Ugovor o nabavi potrošnog materijala za prevenciju ovisnosti, Grupa 2. Testovi za brzu dijagnostiku HIV-a i HEPATITISA C, ev.ug. 289/2020</t>
  </si>
  <si>
    <t>EMV-19-2018</t>
  </si>
  <si>
    <t>2018/S 0F2-0035448 od 17.12.2018.</t>
  </si>
  <si>
    <t>II. Ugovor o nabavi potrošnog materijala za prevenciju ovisnosti, Grupa 1. Test pločice za kvalitativno određivanje metabolita droge u urinu, ev.ug. 293 /2020</t>
  </si>
  <si>
    <t xml:space="preserve">PROPHARMA d.o.o. </t>
  </si>
  <si>
    <t>Standardi - pesticide mix 638 komponenti, 2020-34277</t>
  </si>
  <si>
    <t>24000000-4</t>
  </si>
  <si>
    <t>Okvirni sporazum za usluge tekućeg održavanja laboratorijske opreme i postrojenja, Grupa 5. Usluge tekućeg održavanja laboratorijske opreme proizvođača Foss., ev.ug. 292/2020</t>
  </si>
  <si>
    <t>2020/S 0F2-0007272 od 20.02.2020.</t>
  </si>
  <si>
    <t xml:space="preserve">LABENA d.o.o. </t>
  </si>
  <si>
    <t>Okvirni sporazum za usluge tekućeg održavanja laboratorijske opreme i postrojenja, Grupa 21. Usluge tekućeg održavanja laboratorijske opreme proizvođača Horiba, ev.ug. 298/2020</t>
  </si>
  <si>
    <t xml:space="preserve">EKONERG d.o.o. </t>
  </si>
  <si>
    <t>Okvirni sporazum za usluge tekućeg održavanja laboratorijske opreme i postrojenja, Grupa 4. Usluge tekućeg održavanja laboratorijske opreme proizvođača Mettler Toledo, ev.ug. 302/2020</t>
  </si>
  <si>
    <t>METTLER TOLEDO d.o.o.</t>
  </si>
  <si>
    <t>Okvirni sporazum za usluge tekućeg održavanja laboratorijske opreme i postrojenja, Grupa 18. Usluge tekućeg održavanja laboratorijske opreme proizvođača Soxtherm, ev.ug. 303/2020</t>
  </si>
  <si>
    <t xml:space="preserve">VITA LAB NOVA d.o.o. </t>
  </si>
  <si>
    <t>Izrada potrebne instalacije, spajanje i validacija te dovođenje u funkcionalno stanje 25 digestora u prostoru novoizgrađenog prostora Ekologija - spojni hodnik, 2020-35018</t>
  </si>
  <si>
    <t>BN-41-2020</t>
  </si>
  <si>
    <t>45315100-9</t>
  </si>
  <si>
    <t xml:space="preserve">AT BAS d.o.o. </t>
  </si>
  <si>
    <t>Uređaj za visokoprotočnu izolaciju nukleinske kiseline, 2020-34952</t>
  </si>
  <si>
    <t>BN-36-2020</t>
  </si>
  <si>
    <t>38000000-5</t>
  </si>
  <si>
    <t>Aparatura za određivanje ukupnih cijanida i ukupnih fenola u uzorcima voda, ev.ug. 313/2020</t>
  </si>
  <si>
    <t>BN-27-2020</t>
  </si>
  <si>
    <t>38434560-9</t>
  </si>
  <si>
    <t>RU-VE d.o.o.</t>
  </si>
  <si>
    <t>Konzultantske usluge za provedbu infrastrukturnog projekta "Centar za sigurnost i kvalitetu hrane", ev.ug. 310/2020</t>
  </si>
  <si>
    <t xml:space="preserve">BN-30-2020 </t>
  </si>
  <si>
    <t>72224000-1</t>
  </si>
  <si>
    <t xml:space="preserve">PLAVI PARTNER d.o.o. </t>
  </si>
  <si>
    <t>Potrošni materijal za izolaciju virusne nukleinske kiseline, ev.ug. 309/2020</t>
  </si>
  <si>
    <t>EMV-22-2020</t>
  </si>
  <si>
    <t xml:space="preserve">Nabava IKT opreme- računalne opreme za opremanje senzornog laboratorija (oprema partnera), Grupa 2. Software za obradu rezultata senzornih analiza, ev.ug. 307/2020 </t>
  </si>
  <si>
    <t xml:space="preserve">TIKA j.d.o.o. </t>
  </si>
  <si>
    <t>RT-PCR kitovi za detekciju SARS-COV-2, ev.ug. 308/2020</t>
  </si>
  <si>
    <t>EVV-03-2020</t>
  </si>
  <si>
    <t xml:space="preserve"> BN-42-2020</t>
  </si>
  <si>
    <t>50532000-3</t>
  </si>
  <si>
    <t xml:space="preserve">AEROTEH d.o.o. </t>
  </si>
  <si>
    <t>Toneri i tinte, ev.ug. 316/2020</t>
  </si>
  <si>
    <t>EMV-02-2020</t>
  </si>
  <si>
    <t>30125000-1</t>
  </si>
  <si>
    <t>2020/S 0F2-0015115 od 20.04.2020.</t>
  </si>
  <si>
    <t xml:space="preserve">Zajednica gospodarskih subjekata: TIP ZAGREB d.o.o. I ZOLA d.o.o. </t>
  </si>
  <si>
    <t>36198195227, 18687961705</t>
  </si>
  <si>
    <t>Okvirni sporazum za usluge tekućeg održavanja laboratorijske opreme i postrojenja, Grupa 15. Usluge tekućeg održavanja laboratorijske opreme proizvođača Biomerieux, ev.ug. 317/2020</t>
  </si>
  <si>
    <t xml:space="preserve">A&amp;B d.o.o. </t>
  </si>
  <si>
    <t>RT-PCR kitovi za detekciju SARS-COV-2, EV.UG. 338/2020</t>
  </si>
  <si>
    <t>EVV-05-2020</t>
  </si>
  <si>
    <t>Oprema za službu za kliničku mikrobiologiju, Grupa 1. Aprat za automatizirano određivanje staničnih elemenata u mokraći, ev.ug. 337/2020</t>
  </si>
  <si>
    <t>EMV-20-2020</t>
  </si>
  <si>
    <t xml:space="preserve">2020/S 0F2-0023817 od 30.06.2020. </t>
  </si>
  <si>
    <t xml:space="preserve">MES d.o.o. </t>
  </si>
  <si>
    <t>Oprema za službu za kliničku mikrobiologiju, Grupa 2. Aprat za automatsko određivanje broja bakterija u mokraći na principu turbidimetrije, ev.ug. 331/2020</t>
  </si>
  <si>
    <t>Oprema za službu za kliničku mikrobiologiju, Grupa 3. Amplifikacijski aparat za brzu dekciju tob.b. Gena, c.diff. I drugih probavnih patogena, te brzu molekularnu detekciju mahanizama bakterijske rezistencije, ev.ug. 332/2020</t>
  </si>
  <si>
    <t xml:space="preserve">BIOMAX d.o.o. </t>
  </si>
  <si>
    <t>Oprema za službu za kliničku mikrobiologiju, Grupa 4. Imunoanalizator na bazi kemiluminiscencije, ev.ug. 330/2020</t>
  </si>
  <si>
    <t>EMV-21-2020</t>
  </si>
  <si>
    <t>79824000-6</t>
  </si>
  <si>
    <t>2020/S 0F2-0026364 od 16.07.2020.</t>
  </si>
  <si>
    <t xml:space="preserve">B1 PLAKATI d.o.o. </t>
  </si>
  <si>
    <t>Usluge izrade, kompletiranja, tiska, distribucije i postavljanje tiskanog materijala za provedbu javnozdravstvene kampanje COVID-19 u zdravstvenim  i obrazovnim ustanovama,  javnom prijevozu, poslovnim zgradama i digitalnog sadržaja u zdravstvenim ustanovama u Gradu Zagrebu, ev.ug. 346/2020</t>
  </si>
  <si>
    <t>Obnova licence za Cloud rješenje vezano za održavanje GIS aplikacije Eko karte, 2020-35116</t>
  </si>
  <si>
    <t>BN-32-2020</t>
  </si>
  <si>
    <t>Cjepivo protiv gripe, 2020-39015</t>
  </si>
  <si>
    <t>BN-49-2020</t>
  </si>
  <si>
    <t>33651660-2</t>
  </si>
  <si>
    <t xml:space="preserve">MEDICAL INTERTRADE d.o.o. </t>
  </si>
  <si>
    <t>Serverska i mrežna infrastruktura, ev.ug. 363/2020</t>
  </si>
  <si>
    <t>EMV-06-2020</t>
  </si>
  <si>
    <t>2020/S 0F2-0029131 od 06.08.2020.</t>
  </si>
  <si>
    <t>Usluge izrade kreativnog rješenja i tiska materijala za provedbu preventivne javnozdravstvene kampanje COVID 19 u Gradu Zagrebu, 2020-40626</t>
  </si>
  <si>
    <t>BN-51-2020</t>
  </si>
  <si>
    <t>79822500-7</t>
  </si>
  <si>
    <t xml:space="preserve">MEDIA FRONT d.o.o. </t>
  </si>
  <si>
    <t>Razvoj i dopuna mrežnog sustava za praćenje i kontrolu kvalitete zraka u Gradu Zagrebu (Program Ekološka karta Grada Zagreba), ev.ug. 388/2020</t>
  </si>
  <si>
    <t>EMV-10-2020</t>
  </si>
  <si>
    <t>38431000-5</t>
  </si>
  <si>
    <t>2020/S 0F2-0029934 od 14.08.2020.</t>
  </si>
  <si>
    <t xml:space="preserve">SMART SENESE d.o.o. </t>
  </si>
  <si>
    <t>Dispenzori, pipete i birete, 2020-43112</t>
  </si>
  <si>
    <t>BN-52-2020</t>
  </si>
  <si>
    <t>38437000-7</t>
  </si>
  <si>
    <t>Potrošni materijal za izolaciju virusne nukleinske kiseline, ev.ug. 402/2020</t>
  </si>
  <si>
    <t xml:space="preserve">EMV-34-2020 </t>
  </si>
  <si>
    <t>Usluge servisa rashladno ventilacijske tehnike, ev.ug. 417/2020</t>
  </si>
  <si>
    <t>BN-44-2020</t>
  </si>
  <si>
    <t>50730000-1</t>
  </si>
  <si>
    <t>Sanitetski materijal, ev.ug. 416/2020</t>
  </si>
  <si>
    <t>EMV-23-2020</t>
  </si>
  <si>
    <t>2020/S 0F2-0034073 od 23.09.2020.</t>
  </si>
  <si>
    <t>Brzi antigenski testovi za COVID 19, 2020-45653</t>
  </si>
  <si>
    <t>BN-59-2020</t>
  </si>
  <si>
    <t>BN-48-2020</t>
  </si>
  <si>
    <t xml:space="preserve">VIATOR d.o.o. </t>
  </si>
  <si>
    <t>Najam tri vozila za potrebe Nastavnog zavoda za javno zdravstvo "Dr. Andrija Štampar", 2020-46125</t>
  </si>
  <si>
    <t>Opskrba električnom energijom, ev.ug.:400/2020</t>
  </si>
  <si>
    <t xml:space="preserve">HEP OPSKRBA d.o.o. </t>
  </si>
  <si>
    <t xml:space="preserve">Zajednička nabava Ured za javnu nabavu </t>
  </si>
  <si>
    <t>Otvoreni postupak javne nabave s namjerom sklapanja Okvirnog sporazuma s jednim gospodarskim subjektom</t>
  </si>
  <si>
    <t>Laboratorijski zamrzivač, 2020-46269</t>
  </si>
  <si>
    <t>BN-58-2020</t>
  </si>
  <si>
    <t xml:space="preserve">KORMEDIX d.o.o. </t>
  </si>
  <si>
    <t>Nabava računala, Grupa 1. Stolna i prijenosna računala, ev.ug. 397/2020</t>
  </si>
  <si>
    <t>EMV-28-2020</t>
  </si>
  <si>
    <t>30213000-5</t>
  </si>
  <si>
    <t>2020/S 0F2-0034774 od 30.09.2020.</t>
  </si>
  <si>
    <t xml:space="preserve">EBC SISTEMI d.o.o. </t>
  </si>
  <si>
    <t>Biološki zaštitni kabinet, 2020-46412</t>
  </si>
  <si>
    <t>BN-56-2020</t>
  </si>
  <si>
    <t xml:space="preserve">LABOMAR d.o.o. </t>
  </si>
  <si>
    <t>Standardi, Grupa 7. Standardi za ispitivanje fizikalno kemijskih pokazatelja, ev.ug. 429/2020</t>
  </si>
  <si>
    <t>EMV-08-2020</t>
  </si>
  <si>
    <t>2020/S 0F2-0019105 od 20.05.2020.</t>
  </si>
  <si>
    <t>Standardi, Grupa 8. Aditivi, vitamini i ostalo, ev.ug. 430/2020</t>
  </si>
  <si>
    <t>Standardi, Grupa 9. Standardi za plinsku i tekućinsku kromatografiju, ev.ug. 431/2020</t>
  </si>
  <si>
    <t>Standardi, Grupa 12. Pesticidi za GCMSMS, ev.ug. 432/2020</t>
  </si>
  <si>
    <t>Službena, radna i zaštitna obuća, ev.ug. 436/2020</t>
  </si>
  <si>
    <t>BN-45-2020</t>
  </si>
  <si>
    <t>18830000-6</t>
  </si>
  <si>
    <t>URIHO - ustanova za profesionalnu rehabilitaciju i zapošljavanje osoba s invaliditetom</t>
  </si>
  <si>
    <t>Automatizirana radna stanica za pipetiranje, ev.ug. 437/2020</t>
  </si>
  <si>
    <t>EMV-36-2020</t>
  </si>
  <si>
    <t>Nabava računala, Grupa 2. Kompaktni fotoaparat, ev.ug. 435/2020</t>
  </si>
  <si>
    <t xml:space="preserve">OGANJ d.o.o. </t>
  </si>
  <si>
    <t>I. ugovor za usluge tekućeg održavanja laboratorijske opreme proizvođača Foss, ev.ug. 444/2020</t>
  </si>
  <si>
    <t>I. Ugovor za usluge tekućeg održavanja laboratorijske opreme proizvođača Soxterm, ev.ug. 450/2020</t>
  </si>
  <si>
    <t>I. Ugovor za usluge tekućeg održavanja laboratorijske opreme proizvođača Horiba, ev.ug. 449/2020</t>
  </si>
  <si>
    <t>II. Ugovor za usluge održavanja postojećih programskih rješenja, Grupa 2. Održavanje sustava za mikrobiologiju - "Open ERP", ev.ug. 452/2020</t>
  </si>
  <si>
    <t xml:space="preserve">APLIKACIJA d.o.o. </t>
  </si>
  <si>
    <t>EVV-02-2019</t>
  </si>
  <si>
    <t>72267000-4</t>
  </si>
  <si>
    <t>2019/S 0F2-0024085 od 17.06.2019.</t>
  </si>
  <si>
    <t>II. Ugovor za usluge održavanja postojećih programskih rješenja, Grupa 8. Održavanje iSite s sustava za podršku web portala - "iSite 3", ev.ug. 451/2020</t>
  </si>
  <si>
    <t xml:space="preserve">PERPETUUM MOBILE d.o.o. </t>
  </si>
  <si>
    <t>Potrošni materijal za mobilnu mamografiju, ev.ug. 476/2020</t>
  </si>
  <si>
    <t>BN-50-2020</t>
  </si>
  <si>
    <t xml:space="preserve">REPROMAT-ZAGREB d.o.o. </t>
  </si>
  <si>
    <t>BN-57-2020</t>
  </si>
  <si>
    <t>Nabava molekularnog POC PCR uređaja i testova za detekciju SARS-COV-2 na POC PCR uređaju, Grupa 1. Molekularni POC PCR uređaj,  2020-48011</t>
  </si>
  <si>
    <t>Nabava molekularnog POC PCR uređaja i testova za detekciju SARS-COV-2 na POC PCR uređaju, Grupa 2. Testovi za detekciju SARS-COV-2 na POC CR uređaju,  2020-48011</t>
  </si>
  <si>
    <t>Standardi, Grupa 1. PCB i pesticidi, ev.ug. 461/2020</t>
  </si>
  <si>
    <t>Standardi, Grupa 2. Otapala, ev.ug. 462/2020</t>
  </si>
  <si>
    <t>Standardi, Grupa 4. Mikotoksini, ev.ug. 463/2020</t>
  </si>
  <si>
    <t>Standardi, Grupa 5. Metali, ev.ug. 464/2020</t>
  </si>
  <si>
    <t>Standardi, Grupa 10. Pesticidi za LC/MS/MS, ev.ug. 465/2020</t>
  </si>
  <si>
    <t>Standardi, Grupa 11. Droge i psihotropne tvari, ev.ug. 466/2020</t>
  </si>
  <si>
    <t>Standardi, Grupa 13. Biljni toksini, ev.ug. 467/2020</t>
  </si>
  <si>
    <t>II. Ugovor za usluge održavanja postojećih programskih rješenja, Grupa 1. Održavanje sustava za ekologiju - "Pakel", ev.ug. 468/2020</t>
  </si>
  <si>
    <t>II. Ugovor za usluge održavanja postojećih programskih rješenja, Grupa 3. Održavanje sustava za prevenciju ovisnosti - "Pakel", ev.ug. 469/2020</t>
  </si>
  <si>
    <t>II. Ugovor za usluge održavanja postojećih programskih rješenja, Grupa 4. Održavanje aplikacije za epidemiologiju - "Pakel", ev.ug. 470/2020</t>
  </si>
  <si>
    <t>II. Ugovor za usluge održavanja postojećih programskih rješenja, Grupa 7. Održavanje aplikacije za kadrovske poslove - "Pakel", ev.ug. 471/2020</t>
  </si>
  <si>
    <t>II. Ugovor za usluge održavanja postojećih programskih rješenja, Grupa 11. Održavanje sustava za Centar za preventivnu medicinu - "Pakel", ev.ug. 472/2020</t>
  </si>
  <si>
    <t>II. Ugovor za usluge održavanja postojećih programskih rješenja, Grupa 12. Održavanje sustava za zaštitu ljudi i imovine - "Pakel", ev.ug. 473/2020</t>
  </si>
  <si>
    <t>II. Ugovor za usluge održavanja postojećih programskih rješenja, Grupa 13. Održavanje sustava za gospodarenje opsanim otpadom - "Pakel", ev.ug. 474/2020</t>
  </si>
  <si>
    <t>II. Ugovor za usluge održavanja postojećih programskih rješenja, Grupa 14. Održavanje sustava za nabavu i skladišno poslovenje - "Pakel", ev.ug. 475/2020</t>
  </si>
  <si>
    <t>Osnovno održavanje programskog rješenja, održavanje postojećeg mrežnog sustava za praćenje kvalitete zraka na području Grada Zagreba i nadogradnja programskog rješenja "Ekološka karta Grada Zagreba", Grupa 1. Održavanje postojećeg mrežnog sustava automatiziranih mjernih stanica za praćenje kvalitete zraka na području Grada Zagreba, ev.ug. 480/2020</t>
  </si>
  <si>
    <t>EMV-09-2020</t>
  </si>
  <si>
    <t>71356000-8</t>
  </si>
  <si>
    <t>2020/S 0F2-0034305 od 25.09.2020.</t>
  </si>
  <si>
    <t>Organizacija radionica u sklopu projekta "Snažna patronažna", ev.ug. 490/2020</t>
  </si>
  <si>
    <t>EMV-11-2020</t>
  </si>
  <si>
    <t>55100000-1, 79950000-8</t>
  </si>
  <si>
    <t>2020/S F21-0021754 od 10.06.2020.</t>
  </si>
  <si>
    <t xml:space="preserve">MEDITERRA d.o.o. </t>
  </si>
  <si>
    <t>Standardi, Grupa 3. Antibiotici, ev.ug. 488/2020</t>
  </si>
  <si>
    <t>Standardi, Grupa 6. Standardi za ionsku kromatografiju, ev.ug. 489/2020</t>
  </si>
  <si>
    <t>II. Ugovor za usluge zbrinjavanja opasnog i neopasnog otpada, Grupa 1.  Usluge zbrinjavanja opasnog medicinskog otpada, ostalog opasnog otpada, neopasnog i farmaceutskog otpada, ev.ug. 487/2020</t>
  </si>
  <si>
    <t>GAJETA d.o.o.</t>
  </si>
  <si>
    <t>EMV-23-2018</t>
  </si>
  <si>
    <t>66510000-8</t>
  </si>
  <si>
    <t>2018/S 0F2-0035800 od 19.12.2018.</t>
  </si>
  <si>
    <t xml:space="preserve">EUROHERC OSIGURANJE d.d. </t>
  </si>
  <si>
    <t>II. Ugovor za usluge osiguranja, ev.ug. 485/2020</t>
  </si>
  <si>
    <t>Termostat, 2020-47531</t>
  </si>
  <si>
    <t>BN-63-2020</t>
  </si>
  <si>
    <t>Nije konzumiran</t>
  </si>
  <si>
    <t>Potreba za povećanim količinama uslijed povećanja broja uzoraka čiji se broj na godišnjoj razini ne može ukupno odrediti.</t>
  </si>
  <si>
    <t>11.09.2020
(isplaćen nesporni dio)</t>
  </si>
  <si>
    <t xml:space="preserve">17.04.2020. </t>
  </si>
  <si>
    <t>31.07.2020.</t>
  </si>
  <si>
    <t>/</t>
  </si>
  <si>
    <t>13.10.2020.</t>
  </si>
  <si>
    <t>03.04.2020.</t>
  </si>
  <si>
    <t>11.05.2020.</t>
  </si>
  <si>
    <t>23.06.2020.</t>
  </si>
  <si>
    <t>28.02.2021.</t>
  </si>
  <si>
    <t>06.05.2020.</t>
  </si>
  <si>
    <t>01.06.2020.</t>
  </si>
  <si>
    <t>11.05.2021.</t>
  </si>
  <si>
    <t>09.06.2020.</t>
  </si>
  <si>
    <t>17.7.2020.</t>
  </si>
  <si>
    <t>17.6.2020.</t>
  </si>
  <si>
    <t>15.06.2020.</t>
  </si>
  <si>
    <t>09.07.2020.</t>
  </si>
  <si>
    <t>29.09.2020.</t>
  </si>
  <si>
    <t>18.08.2020.</t>
  </si>
  <si>
    <t>14.09.2020.</t>
  </si>
  <si>
    <t>10.09.2020.</t>
  </si>
  <si>
    <t>07.08.2020.</t>
  </si>
  <si>
    <t>27.10.2020.</t>
  </si>
  <si>
    <t>28.08.2020.</t>
  </si>
  <si>
    <t>12.10.2020.</t>
  </si>
  <si>
    <t>21.09.2020.</t>
  </si>
  <si>
    <t>05.10.2020.</t>
  </si>
  <si>
    <t>19.10.2020.</t>
  </si>
  <si>
    <t>Povećana potrošnja robe zbog potpore djelatnosti suzbijanja COVID pandemije. Potreba za većom količinom robe nije se mogla unaprijed predvidjeti.</t>
  </si>
  <si>
    <t>09.04.2021.</t>
  </si>
  <si>
    <t>Aneks ugovora od 25.05.2021. - traje do sklapanja novog ugovora</t>
  </si>
  <si>
    <t>05982228231</t>
  </si>
  <si>
    <t>04492664153</t>
  </si>
  <si>
    <t>I. ugovor za usluge čišćenja, ev.ug. 202/2020</t>
  </si>
  <si>
    <t>Potreba za povećanim uslugama odvoza otpada uslijed povećanja količine čiji se ukupna godišnja količina ne može unaprijed točno odrediti.</t>
  </si>
  <si>
    <t>Zbog dotrajalosti vozila učestali su kvarovi i poravci koji nisu predviđeni redovnim servisima i nije ih moguće na godišnjoj razini unaprijed predvidjeti.</t>
  </si>
  <si>
    <t>Zbog dotrajalosti opreme učestali su kvarovi i popravci koji nisu predviđeni redovnim servisima i nije ih moguće na godišnjoj razini unaprijed predvidjeti.</t>
  </si>
  <si>
    <t>Zbog  kretanja epidemiološke situacije tijekom 2020. godine porasla je potreba za testiranjem na SARS-CoV-2 s ciljem suzbijanja epidemije COVID -19. Stoga je bila potrebna veća količina od planirane plastičnog pribora za PCR. Povećanje broja testiranja je omogućilo detekciju i izolaciju zaraženih osoba, te praćenje njihovih kontakata.</t>
  </si>
  <si>
    <t>Povećana potrošnja robe zbog  djelatnosti suzbijanja COVID pandemije. Potrebno je pojačano čišćenje i dezinfekcija prostora, radnih površina, opreme. Potreba za većom količinom robe nije se mogla unaprijed predvidjeti.</t>
  </si>
  <si>
    <t>Zbog  kretanja epidemiološke situacije tijekom 2020. godine porasla je potreba za testiranjem na SARS-CoV-2 s ciljem suzbijanja epidemije COVID -19. Stoga je bila potrebna veća količina od planirane RT-PCR kitova za detekciju SARS-CoV-2. Povećanje broja testiranja je omogućilo detekciju i izolaciju zaraženih osoba, te praćenje njihovih kontakata.</t>
  </si>
  <si>
    <t>Zbog  kretanja epidemiološke situacije tijekom 2020. godine porasla je potreba za testiranjem na SARS-CoV-2 s ciljem suzbijanja epidemije COVID -19.Kitovi i reagensi za multipleks PCR za detekciju respiratornih virusa koji su mogli detektirati SARS-CoV-2 su se koristili u tu svrhu, stoga je bila potrebna veća količina od planirane. Povećanje broja testiranja je omogućilo detekciju i izolaciju zaraženih osoba, te praćenje njihovih kontakata.</t>
  </si>
  <si>
    <t>Potreba za povećanim količinama uslijed povećanja broja uzoraka čiji se broj na godišnjoj razini ne može unaprijed točno odrediti. </t>
  </si>
  <si>
    <t>Zbog  kretanja epidemiološke situacije tijekom 2020. godine porasla je potreba za testiranjem na SARS-CoV-2 s ciljem suzbijanja epidemije COVID -19. Stoga je bila potrebna veća količina od planirane kitova za izolaciju nukleinskih kiselina.Povećanje broja testiranja je omogućilo detekciju i izolaciju zaraženih osoba, te praćenje njihovih kontakata.</t>
  </si>
  <si>
    <t>Zbog  kretanja epidemiološke situacije tijekom 2020. godine porasla je potreba za testiranjem na SARS-CoV-2 s ciljem suzbijanja epidemije COVID -19. Većim brojem laboratorijskih pretraga na SARS-Cov-2 porasla je potrošnja jednokratnih briseva za uzimanje uzoraka. Stoga je bila potrebna veća količina od planirane. Povećanje broja testiranja je omogućilo detekciju i izolaciju zaraženih osoba, te praćenje njihovih kontakata.</t>
  </si>
  <si>
    <t>Zbog  kretanja epidemiološke situacije tijekom 2020. godine porasla je potreba za testiranjem na SARS-CoV-2 s ciljem suzbijanja epidemije COVID -19. Većim brojem laboratorijskih pretraga na SARS-Cov-2 porasla je potrošnja jednokratnih plastičnih epruveta i čepova za epruvete. Stoga je bila potrebna veća količina od planirane. Povećanje broja testiranja je omogućilo detekciju i izolaciju zaraženih osoba, te praćenje njihovih kontakata.</t>
  </si>
  <si>
    <t>Zbog  kretanja epidemiološke situacije tijekom 2020.  i  2021. godine porasla je potreba za testiranjem na SARS-CoV-2 s ciljem suzbijanja epidemije COVID -19. Većim brojem laboratorijskih pretraga na SARS-Cov-2 porasla je potrošnja nastavaka za pipete i pipeta. Stoga je bila potrebna veća količina od planirane. Povećanje broja testiranja je omogućilo detekciju i izolaciju zaraženih osoba, te praćenje njihovih kontakata.</t>
  </si>
  <si>
    <t>Zbog pandemije COVID-19 koja je uz redovne poslove i potrebe održavanja i servisiranja te raznih popravaka, nastala dodatna povećana potreba za materijalima, potrošnim tehničkim proizvodima, kojima smo morali opskrbiti kontejner za uzimanje uzoraka “DRIVE IN”, potrebe na cjepnom punktu Zagrebačkog Velesajma te ostalih lokacija kojima se povećala potreba istih. Također moramo napomenuti da je zbog potresa došlo do znatnog povećanja popravaka kao i izvanrednih, neplaniranih radova koje je rezultiralo prekoračenju potrošnog tehničkog i elektromaterijala</t>
  </si>
  <si>
    <t>Zbog  kretanja epidemiološke situacije tijekom 2020. godine porasla je potreba za testiranjem na SARS-CoV-2 s ciljem suzbijanja epidemije COVID -19. Stoga je bila potrebna veća količina od planirane potrošnog materijala za izolaciju virusne nukleinske kiseline.</t>
  </si>
  <si>
    <t>Rok na koji je ugovor/OS sklopljen</t>
  </si>
  <si>
    <t>2 godine</t>
  </si>
  <si>
    <t>1 godina</t>
  </si>
  <si>
    <t>15 dana</t>
  </si>
  <si>
    <t>30 dana</t>
  </si>
  <si>
    <t>60 dana</t>
  </si>
  <si>
    <t>24 mjeseca</t>
  </si>
  <si>
    <t>90 dana</t>
  </si>
  <si>
    <t>12 mjeseci</t>
  </si>
  <si>
    <t>3 mjeseca</t>
  </si>
  <si>
    <t>45 dana</t>
  </si>
  <si>
    <t>40 dana</t>
  </si>
  <si>
    <t xml:space="preserve">02.01.2020. </t>
  </si>
  <si>
    <t xml:space="preserve">04.03.2020. </t>
  </si>
  <si>
    <t xml:space="preserve">03.03.2020. </t>
  </si>
  <si>
    <t xml:space="preserve">09.03.2020. </t>
  </si>
  <si>
    <t xml:space="preserve">02.01. 2020. </t>
  </si>
  <si>
    <t xml:space="preserve">03.01.2020. </t>
  </si>
  <si>
    <t xml:space="preserve">10.01.2020. </t>
  </si>
  <si>
    <t xml:space="preserve">13.01.2020. </t>
  </si>
  <si>
    <t>13.01.2020.</t>
  </si>
  <si>
    <t xml:space="preserve">14.01.2020. </t>
  </si>
  <si>
    <t xml:space="preserve">14.01.2020.  </t>
  </si>
  <si>
    <t xml:space="preserve">23.01.2020. </t>
  </si>
  <si>
    <t xml:space="preserve">19.11.2019. </t>
  </si>
  <si>
    <t xml:space="preserve">24.01.2020. </t>
  </si>
  <si>
    <t>29.01.2020.</t>
  </si>
  <si>
    <t xml:space="preserve">29.01.2020. </t>
  </si>
  <si>
    <t xml:space="preserve">03.02.2020. </t>
  </si>
  <si>
    <t xml:space="preserve">17.02.2020. </t>
  </si>
  <si>
    <t xml:space="preserve">11.02.2020. </t>
  </si>
  <si>
    <t xml:space="preserve">12.02.2020. </t>
  </si>
  <si>
    <t xml:space="preserve">19.02.2020. </t>
  </si>
  <si>
    <t xml:space="preserve">21.02.2020.  </t>
  </si>
  <si>
    <t>21.02.2020.</t>
  </si>
  <si>
    <t>5 mjeseci</t>
  </si>
  <si>
    <t xml:space="preserve">25.02.2020. </t>
  </si>
  <si>
    <t>24.02.2020.</t>
  </si>
  <si>
    <t>26.02.2020.</t>
  </si>
  <si>
    <t xml:space="preserve">26.02.2020. </t>
  </si>
  <si>
    <t xml:space="preserve">27.02.2020. </t>
  </si>
  <si>
    <t>28.02.2020. -</t>
  </si>
  <si>
    <t xml:space="preserve">28.02.2020. </t>
  </si>
  <si>
    <t xml:space="preserve">04.05.2020. </t>
  </si>
  <si>
    <t xml:space="preserve">06.03.2020.  </t>
  </si>
  <si>
    <t xml:space="preserve">12.03.2020. </t>
  </si>
  <si>
    <t xml:space="preserve">18.03.2020. </t>
  </si>
  <si>
    <t xml:space="preserve">20.03.2020. </t>
  </si>
  <si>
    <t>23.03.2020.</t>
  </si>
  <si>
    <t xml:space="preserve">23.03.2020. </t>
  </si>
  <si>
    <t xml:space="preserve">24.03.2020. </t>
  </si>
  <si>
    <t xml:space="preserve">25.03.2020. </t>
  </si>
  <si>
    <t xml:space="preserve">26.03.2020. </t>
  </si>
  <si>
    <t xml:space="preserve">27.03.2020. </t>
  </si>
  <si>
    <t xml:space="preserve">31.03.2020. </t>
  </si>
  <si>
    <t xml:space="preserve">01.04.2020. </t>
  </si>
  <si>
    <t>08.04.2020.</t>
  </si>
  <si>
    <t xml:space="preserve">09.04.2020. </t>
  </si>
  <si>
    <t>10.04.2020.</t>
  </si>
  <si>
    <t xml:space="preserve">10.04.2020. </t>
  </si>
  <si>
    <t xml:space="preserve">17.06.2020. </t>
  </si>
  <si>
    <t>17.06.2020. -</t>
  </si>
  <si>
    <t>29.05.2020.</t>
  </si>
  <si>
    <t xml:space="preserve">15.04.2020. </t>
  </si>
  <si>
    <t xml:space="preserve">16.04.2020. </t>
  </si>
  <si>
    <t xml:space="preserve">20.04.2020. </t>
  </si>
  <si>
    <t xml:space="preserve">21.04.2020. </t>
  </si>
  <si>
    <t xml:space="preserve">27.04.2020. </t>
  </si>
  <si>
    <t xml:space="preserve">29.04.2020. </t>
  </si>
  <si>
    <t xml:space="preserve">06.05.2020. </t>
  </si>
  <si>
    <t xml:space="preserve">08.05.2020. </t>
  </si>
  <si>
    <t>27.04.2020.</t>
  </si>
  <si>
    <t xml:space="preserve">14.05.2020. </t>
  </si>
  <si>
    <t xml:space="preserve">18.05.2020. </t>
  </si>
  <si>
    <t xml:space="preserve">21.05.2020. </t>
  </si>
  <si>
    <t xml:space="preserve">22.05.2020.  </t>
  </si>
  <si>
    <t xml:space="preserve">25.05.2020. </t>
  </si>
  <si>
    <t xml:space="preserve">26.05.2020. </t>
  </si>
  <si>
    <t>26.05.2020.</t>
  </si>
  <si>
    <t>28.05.2020.</t>
  </si>
  <si>
    <t>03.06.2020.</t>
  </si>
  <si>
    <t xml:space="preserve">09.06.2020. </t>
  </si>
  <si>
    <t xml:space="preserve">10.06.2020. </t>
  </si>
  <si>
    <t xml:space="preserve">12.06.2020. </t>
  </si>
  <si>
    <t xml:space="preserve">16.06.2020. </t>
  </si>
  <si>
    <t>17.06.2020.</t>
  </si>
  <si>
    <t xml:space="preserve">02.07.2020. </t>
  </si>
  <si>
    <t xml:space="preserve">09.07.2020. </t>
  </si>
  <si>
    <t xml:space="preserve">16.07.2020.  </t>
  </si>
  <si>
    <t xml:space="preserve">17.07.2020. </t>
  </si>
  <si>
    <t xml:space="preserve">28.07.2020. </t>
  </si>
  <si>
    <t>Datum sklapanja ugovora/OS</t>
  </si>
  <si>
    <t xml:space="preserve">16.07.2020. </t>
  </si>
  <si>
    <t xml:space="preserve">20.07.2020. </t>
  </si>
  <si>
    <t xml:space="preserve">24.07.2020. </t>
  </si>
  <si>
    <t>08.12.2020.</t>
  </si>
  <si>
    <t>22.07.2020.</t>
  </si>
  <si>
    <t xml:space="preserve">09.12.2020. </t>
  </si>
  <si>
    <t>09.12.2020.</t>
  </si>
  <si>
    <t xml:space="preserve">30.07.2020. </t>
  </si>
  <si>
    <t xml:space="preserve">31.07.2020. </t>
  </si>
  <si>
    <t xml:space="preserve">06.08.2020. </t>
  </si>
  <si>
    <t xml:space="preserve">07.08.2020. </t>
  </si>
  <si>
    <t xml:space="preserve">10.08.2020. </t>
  </si>
  <si>
    <t xml:space="preserve">11.08.2020. </t>
  </si>
  <si>
    <t xml:space="preserve">12.08.2020. </t>
  </si>
  <si>
    <t xml:space="preserve">14.08.2020. </t>
  </si>
  <si>
    <t xml:space="preserve">26.08.2020. </t>
  </si>
  <si>
    <t xml:space="preserve">27.08.2020. </t>
  </si>
  <si>
    <t xml:space="preserve">02.09.2020. </t>
  </si>
  <si>
    <t xml:space="preserve">07.09.2020. </t>
  </si>
  <si>
    <t xml:space="preserve">17.09.2020. </t>
  </si>
  <si>
    <t xml:space="preserve">06.10.2020. </t>
  </si>
  <si>
    <t>07.10.2020.</t>
  </si>
  <si>
    <t xml:space="preserve">29.10.2020. </t>
  </si>
  <si>
    <t xml:space="preserve">10.11.2020. </t>
  </si>
  <si>
    <t>12.11.2020.</t>
  </si>
  <si>
    <t xml:space="preserve">12.11.2020. </t>
  </si>
  <si>
    <t xml:space="preserve">19.11.2020. </t>
  </si>
  <si>
    <t>16.11.2020.</t>
  </si>
  <si>
    <t>23.11.2020.</t>
  </si>
  <si>
    <t xml:space="preserve">27.11.2020. </t>
  </si>
  <si>
    <t>27.11.2020.</t>
  </si>
  <si>
    <t xml:space="preserve">02.12.2020. </t>
  </si>
  <si>
    <t xml:space="preserve">03.12.2020. </t>
  </si>
  <si>
    <t xml:space="preserve">04.12.2020. </t>
  </si>
  <si>
    <t xml:space="preserve">07.12.2020. </t>
  </si>
  <si>
    <t xml:space="preserve">08.12.2020. </t>
  </si>
  <si>
    <t>11.12.2020.</t>
  </si>
  <si>
    <t xml:space="preserve">11.12.2020. </t>
  </si>
  <si>
    <t xml:space="preserve">14.12.2020. </t>
  </si>
  <si>
    <t xml:space="preserve">16.12.2020. </t>
  </si>
  <si>
    <t>16.12.2020.</t>
  </si>
  <si>
    <t xml:space="preserve">17.12.2020. </t>
  </si>
  <si>
    <t xml:space="preserve">21.12.2020. </t>
  </si>
  <si>
    <t>Povećana potrošnja robe zbog potpore djelatnosti suzbijanja COVID pandemije. Potreban je bio veći ispis potvrda, nalaza, medicinske dokumentacije i sl. Potreba za većom količinom robe nije se mogla unaprijed predvidjeti.</t>
  </si>
  <si>
    <t>.</t>
  </si>
  <si>
    <t>10.08.2021.</t>
  </si>
  <si>
    <t>Prekoračenje iznosa ugovora zbog porasta promotivnih aktivnosti Zavoda, također zbog COVID-a
(napomena, procijenjena vrijednost 50.000 hrk)</t>
  </si>
  <si>
    <t>Ugovor raskinut</t>
  </si>
  <si>
    <t>Zbog  kretanja epidemiološke situacije tijekom 2020. godine (Covid-19 epidemija), porasla je potreba za uslugama telefoniranja, kupljen je veći broj mobitela i otvorene su linije za informiranje korisnika, obavještavanje i izolaciju zaraženih osoba, te praćenje njihovih kontakata.</t>
  </si>
  <si>
    <t>Potreba za povećanim količinama potrošnog materijala čiji se broj na godišnjoj razini ne može točno odrediti te zbog proglašene epidemije  COVID -19.</t>
  </si>
  <si>
    <t>Dodatak 1. ugovora za elektroničke komunikacijske usluge u pokretnoj mreži 44.288,00, Zajednička nabava putem Ureda za javnu nabavu</t>
  </si>
  <si>
    <t>Potreba za povećanim količinama kolonica za pročišćavanje uzoraka zbog više dostavljenih uzoraka za potrebe Monitoringa Ministarstva zdravstva- (Državnog inspektorata).</t>
  </si>
  <si>
    <t>Broj i datum objave</t>
  </si>
  <si>
    <t>Zamjena postojećeg sustava VFR, II. kat Mikrobiologija, 2020-35016</t>
  </si>
  <si>
    <t>BN-43-2020</t>
  </si>
  <si>
    <t>16.09.2020.</t>
  </si>
  <si>
    <t>18.09.2020.</t>
  </si>
  <si>
    <t>Popravak ICP MS Elan uređaja, inventarni broj 11829, 2019-97304</t>
  </si>
  <si>
    <t>03.11.2021.</t>
  </si>
  <si>
    <t>01.12.2021.</t>
  </si>
  <si>
    <t>27.10.2021.</t>
  </si>
  <si>
    <t>01.07.2021.</t>
  </si>
  <si>
    <t>10.11.2021.</t>
  </si>
  <si>
    <t>29.11.2021.</t>
  </si>
  <si>
    <t>31.10.2021.</t>
  </si>
  <si>
    <t>8.11.2021.</t>
  </si>
  <si>
    <t>03.12.2021.</t>
  </si>
  <si>
    <t>04.08.2021.</t>
  </si>
  <si>
    <t>04.01.2022.</t>
  </si>
  <si>
    <t>31.12.2021.</t>
  </si>
  <si>
    <t>Povećanje količina otpada nastale su zbog:
epidemiološke situacije –  testiranja na Covida  19  i  cijepljenja na ZG Velesajmu došlo je do povećanja količine zaraznog (infektinog) otpada, a količine kemijskog otpada su nam se  povećale  zbog isteka roka trajanja kemikalija skladištenih u  centralnom skladištu  i pri preseljenju  Službe za zaštitu okoliša i zdravstvenu ekologiju.         2021. godine  imali smo infektivnog otpada 44,326 tona 2020. godine imali smo infektivnog otpada 34, 019 tona  2019. godine imali smo infektivnog otpada 25,259 tona, ukupnog otpada je bilo 58,482 tone, ali te godine su bili radovi na rekonstrukciji zgrade Ekologije i   izgradnji zgrada spojnog hodnika</t>
  </si>
  <si>
    <t>1.12.2021.</t>
  </si>
  <si>
    <t>04.10.2021.</t>
  </si>
  <si>
    <t>14.10.2021.</t>
  </si>
  <si>
    <t>13.10.2021.</t>
  </si>
  <si>
    <t>20.12.2021.</t>
  </si>
  <si>
    <t>17.9.2021.</t>
  </si>
  <si>
    <t>18.01.2022.</t>
  </si>
  <si>
    <t>16.01.2020.</t>
  </si>
  <si>
    <t>BN-41-2019</t>
  </si>
  <si>
    <t xml:space="preserve">17. </t>
  </si>
  <si>
    <t xml:space="preserve">21. </t>
  </si>
  <si>
    <t xml:space="preserve">23. </t>
  </si>
  <si>
    <t xml:space="preserve">24. </t>
  </si>
  <si>
    <t xml:space="preserve">30. </t>
  </si>
  <si>
    <t xml:space="preserve">31. </t>
  </si>
  <si>
    <t xml:space="preserve">32. </t>
  </si>
  <si>
    <t xml:space="preserve">34.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</si>
  <si>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</si>
  <si>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</si>
  <si>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</si>
  <si>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</si>
  <si>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</si>
  <si>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</si>
  <si>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</si>
  <si>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</si>
  <si>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</si>
  <si>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</si>
  <si>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</si>
  <si>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</si>
  <si>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</si>
  <si>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</si>
  <si>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 xml:space="preserve">51. </t>
  </si>
  <si>
    <t xml:space="preserve">52. </t>
  </si>
  <si>
    <t xml:space="preserve">53. </t>
  </si>
  <si>
    <t xml:space="preserve">54. </t>
  </si>
  <si>
    <t xml:space="preserve">55. </t>
  </si>
  <si>
    <t xml:space="preserve">56. </t>
  </si>
  <si>
    <t xml:space="preserve">57. </t>
  </si>
  <si>
    <t xml:space="preserve">58. </t>
  </si>
  <si>
    <t xml:space="preserve">59. </t>
  </si>
  <si>
    <t xml:space="preserve">60. </t>
  </si>
  <si>
    <t xml:space="preserve">61. </t>
  </si>
  <si>
    <t xml:space="preserve">62. </t>
  </si>
  <si>
    <t xml:space="preserve">64. </t>
  </si>
  <si>
    <t xml:space="preserve">65. </t>
  </si>
  <si>
    <t xml:space="preserve">66. </t>
  </si>
  <si>
    <t xml:space="preserve">67. </t>
  </si>
  <si>
    <t xml:space="preserve">68. </t>
  </si>
  <si>
    <t xml:space="preserve">69. </t>
  </si>
  <si>
    <t xml:space="preserve">70. </t>
  </si>
  <si>
    <t xml:space="preserve">71. </t>
  </si>
  <si>
    <t xml:space="preserve">72. </t>
  </si>
  <si>
    <t xml:space="preserve">74. </t>
  </si>
  <si>
    <t xml:space="preserve">75. </t>
  </si>
  <si>
    <t xml:space="preserve">76. </t>
  </si>
  <si>
    <t xml:space="preserve">77. </t>
  </si>
  <si>
    <t xml:space="preserve">78. </t>
  </si>
  <si>
    <t xml:space="preserve">79. </t>
  </si>
  <si>
    <t xml:space="preserve">80. </t>
  </si>
  <si>
    <t xml:space="preserve">81. </t>
  </si>
  <si>
    <t xml:space="preserve">82. </t>
  </si>
  <si>
    <t xml:space="preserve">83. </t>
  </si>
  <si>
    <t xml:space="preserve">84. </t>
  </si>
  <si>
    <t xml:space="preserve">85. </t>
  </si>
  <si>
    <t xml:space="preserve">86. </t>
  </si>
  <si>
    <t xml:space="preserve">87. </t>
  </si>
  <si>
    <t xml:space="preserve">88. </t>
  </si>
  <si>
    <t xml:space="preserve">89. </t>
  </si>
  <si>
    <t xml:space="preserve">90. </t>
  </si>
  <si>
    <t xml:space="preserve">91. </t>
  </si>
  <si>
    <t xml:space="preserve">92. </t>
  </si>
  <si>
    <t xml:space="preserve">93. </t>
  </si>
  <si>
    <t xml:space="preserve">94. </t>
  </si>
  <si>
    <t xml:space="preserve">95. </t>
  </si>
  <si>
    <t xml:space="preserve">96. </t>
  </si>
  <si>
    <t xml:space="preserve">97. </t>
  </si>
  <si>
    <t xml:space="preserve">98. </t>
  </si>
  <si>
    <t xml:space="preserve">99. </t>
  </si>
  <si>
    <t xml:space="preserve">100. </t>
  </si>
  <si>
    <t xml:space="preserve">101. </t>
  </si>
  <si>
    <t xml:space="preserve">102. </t>
  </si>
  <si>
    <t xml:space="preserve">103. </t>
  </si>
  <si>
    <t xml:space="preserve">104. </t>
  </si>
  <si>
    <t xml:space="preserve">105. </t>
  </si>
  <si>
    <t xml:space="preserve">106. </t>
  </si>
  <si>
    <t xml:space="preserve">107. </t>
  </si>
  <si>
    <t xml:space="preserve">108. </t>
  </si>
  <si>
    <t xml:space="preserve">109. </t>
  </si>
  <si>
    <t xml:space="preserve">110. </t>
  </si>
  <si>
    <t xml:space="preserve">111. </t>
  </si>
  <si>
    <t xml:space="preserve">112. </t>
  </si>
  <si>
    <t xml:space="preserve">113. </t>
  </si>
  <si>
    <t xml:space="preserve">114. </t>
  </si>
  <si>
    <t xml:space="preserve">115. </t>
  </si>
  <si>
    <t xml:space="preserve">116. </t>
  </si>
  <si>
    <t xml:space="preserve">117. </t>
  </si>
  <si>
    <t xml:space="preserve">118. </t>
  </si>
  <si>
    <t xml:space="preserve">119. </t>
  </si>
  <si>
    <t xml:space="preserve">120. </t>
  </si>
  <si>
    <t xml:space="preserve">121. </t>
  </si>
  <si>
    <t xml:space="preserve">122. </t>
  </si>
  <si>
    <t xml:space="preserve">123. </t>
  </si>
  <si>
    <t xml:space="preserve">124. </t>
  </si>
  <si>
    <t xml:space="preserve">125. </t>
  </si>
  <si>
    <t xml:space="preserve">126. </t>
  </si>
  <si>
    <t xml:space="preserve">127. </t>
  </si>
  <si>
    <t xml:space="preserve">128. </t>
  </si>
  <si>
    <t xml:space="preserve">129. </t>
  </si>
  <si>
    <t xml:space="preserve">130. </t>
  </si>
  <si>
    <t xml:space="preserve">131. </t>
  </si>
  <si>
    <t xml:space="preserve">132. </t>
  </si>
  <si>
    <t xml:space="preserve">133. </t>
  </si>
  <si>
    <t xml:space="preserve">134. </t>
  </si>
  <si>
    <t xml:space="preserve">135. </t>
  </si>
  <si>
    <t xml:space="preserve">136. </t>
  </si>
  <si>
    <t xml:space="preserve">137. </t>
  </si>
  <si>
    <t xml:space="preserve">138. </t>
  </si>
  <si>
    <t xml:space="preserve">139. </t>
  </si>
  <si>
    <t xml:space="preserve">140. </t>
  </si>
  <si>
    <t xml:space="preserve">141. </t>
  </si>
  <si>
    <t xml:space="preserve">142. </t>
  </si>
  <si>
    <t xml:space="preserve">143. </t>
  </si>
  <si>
    <t xml:space="preserve">144. </t>
  </si>
  <si>
    <t xml:space="preserve">145. </t>
  </si>
  <si>
    <t xml:space="preserve">146. </t>
  </si>
  <si>
    <t xml:space="preserve">147. </t>
  </si>
  <si>
    <t xml:space="preserve">148. </t>
  </si>
  <si>
    <t xml:space="preserve">149. </t>
  </si>
  <si>
    <t xml:space="preserve">150. </t>
  </si>
  <si>
    <t xml:space="preserve">151. </t>
  </si>
  <si>
    <t xml:space="preserve">152. </t>
  </si>
  <si>
    <t xml:space="preserve">153. </t>
  </si>
  <si>
    <t xml:space="preserve">154. </t>
  </si>
  <si>
    <t xml:space="preserve">155. </t>
  </si>
  <si>
    <t xml:space="preserve">156. </t>
  </si>
  <si>
    <t xml:space="preserve">157. </t>
  </si>
  <si>
    <t xml:space="preserve">158. </t>
  </si>
  <si>
    <t xml:space="preserve">159. </t>
  </si>
  <si>
    <t xml:space="preserve">160. </t>
  </si>
  <si>
    <t xml:space="preserve">161. </t>
  </si>
  <si>
    <t xml:space="preserve">162. </t>
  </si>
  <si>
    <t xml:space="preserve">163. </t>
  </si>
  <si>
    <t xml:space="preserve">164. </t>
  </si>
  <si>
    <t xml:space="preserve">165. </t>
  </si>
  <si>
    <t xml:space="preserve">166. </t>
  </si>
  <si>
    <t xml:space="preserve">167. </t>
  </si>
  <si>
    <t xml:space="preserve">168. </t>
  </si>
  <si>
    <t xml:space="preserve">169. </t>
  </si>
  <si>
    <t xml:space="preserve">170. </t>
  </si>
  <si>
    <t xml:space="preserve">171. </t>
  </si>
  <si>
    <t xml:space="preserve">172. </t>
  </si>
  <si>
    <t xml:space="preserve">173. </t>
  </si>
  <si>
    <t xml:space="preserve">174. </t>
  </si>
  <si>
    <t xml:space="preserve">175. </t>
  </si>
  <si>
    <t xml:space="preserve">176. </t>
  </si>
  <si>
    <t xml:space="preserve">177. </t>
  </si>
  <si>
    <t xml:space="preserve">178. </t>
  </si>
  <si>
    <t xml:space="preserve">179. </t>
  </si>
  <si>
    <t xml:space="preserve">180. </t>
  </si>
  <si>
    <t xml:space="preserve">181. </t>
  </si>
  <si>
    <t xml:space="preserve">182. </t>
  </si>
  <si>
    <t xml:space="preserve">183. </t>
  </si>
  <si>
    <t xml:space="preserve">184. </t>
  </si>
  <si>
    <t xml:space="preserve">185. </t>
  </si>
  <si>
    <t xml:space="preserve">186. </t>
  </si>
  <si>
    <t xml:space="preserve">187. </t>
  </si>
  <si>
    <t xml:space="preserve">188. </t>
  </si>
  <si>
    <t xml:space="preserve">189. </t>
  </si>
  <si>
    <t xml:space="preserve">190. </t>
  </si>
  <si>
    <t xml:space="preserve">191. </t>
  </si>
  <si>
    <t xml:space="preserve">192. </t>
  </si>
  <si>
    <t xml:space="preserve">193. </t>
  </si>
  <si>
    <t xml:space="preserve">194. </t>
  </si>
  <si>
    <t xml:space="preserve">195. </t>
  </si>
  <si>
    <t xml:space="preserve">196. </t>
  </si>
  <si>
    <t xml:space="preserve">197. </t>
  </si>
  <si>
    <t xml:space="preserve">198. </t>
  </si>
  <si>
    <t xml:space="preserve">199. </t>
  </si>
  <si>
    <t xml:space="preserve">200. </t>
  </si>
  <si>
    <t xml:space="preserve">201. </t>
  </si>
  <si>
    <t xml:space="preserve">202. </t>
  </si>
  <si>
    <t>Godišnji servis i popravak instrumenta Waters, inv.broj 15165, 2020-5654</t>
  </si>
  <si>
    <t>UREĐAJ za visokoprotočnu izolaciju nukleinske kiseline, 2020-38090</t>
  </si>
  <si>
    <t>BN-46-2020</t>
  </si>
  <si>
    <t>10 dana</t>
  </si>
  <si>
    <t xml:space="preserve">203. </t>
  </si>
  <si>
    <t>24.01.2020.</t>
  </si>
  <si>
    <t>14.12.2021.</t>
  </si>
  <si>
    <t>05.01.2022.</t>
  </si>
  <si>
    <t>22.09.2021.</t>
  </si>
  <si>
    <t>Prekoračenje zbog učestalijeg umjeravanja instrumenata za potrebe preciznih i točnih rezultata ispitivanja laboratorija.</t>
  </si>
  <si>
    <t>Hitna nabava računala za potrebe Službe za mikrobiologiju, 2020-36813</t>
  </si>
  <si>
    <t>204.</t>
  </si>
  <si>
    <t>Usluge ispitivanja tržišta i prijedlog implementacije digitalnog rješenja</t>
  </si>
  <si>
    <t>BN-53-2020</t>
  </si>
  <si>
    <t>79312000-4</t>
  </si>
  <si>
    <t>PROKOTIP</t>
  </si>
  <si>
    <t>22.12.2020</t>
  </si>
  <si>
    <t>21.05.2021.</t>
  </si>
  <si>
    <t>Do 31.08.2022.</t>
  </si>
  <si>
    <t>Aneks ugovora - produženje roka</t>
  </si>
  <si>
    <t>31.08.2022</t>
  </si>
  <si>
    <t>08.10.2021.</t>
  </si>
  <si>
    <t>Zbog dugog postupka javne nabave, sklopljen je aneks ugovoru kojim je produžen rok izvršenja ugovora za dodatnih pet mjeseci</t>
  </si>
  <si>
    <t>24.06.2020.</t>
  </si>
  <si>
    <t>30.09.2022.</t>
  </si>
  <si>
    <t>Aneks ugovora - produženje roka, Aneks II. produženje roka</t>
  </si>
  <si>
    <t>Do 30.09.2022.</t>
  </si>
  <si>
    <t>31.01.2022.</t>
  </si>
  <si>
    <t>24.08.2022.</t>
  </si>
  <si>
    <t>01.08.2022.</t>
  </si>
  <si>
    <t>21.07.2022.</t>
  </si>
  <si>
    <t>Aneks ugovora - produženje roka izvršenja, Aneks II. produženje roka do 30.09.22.</t>
  </si>
  <si>
    <t>Aneks ugovora - produženje roka izvršenja, Aneks II. produženje roka do 30.09.2022.</t>
  </si>
  <si>
    <t>Zbog pandemije COVID 19 potreba za vozilima se znatno povećala stoga je bio neophodan najam navedenih vozila. Početkom 2021. započelo je cijepljenje na Velesajmu  te je otvoren Drive-In.  Kako bi smo svakodnevno prevozili mobilni tim za testiranje, djelatnike, materijale i uzorke za analizu, korištena su još dva vozila za obavljanje navedenih poslova.</t>
  </si>
  <si>
    <t>02.02.2021.</t>
  </si>
  <si>
    <t>10.11.2022.</t>
  </si>
  <si>
    <t>17.01.2023.</t>
  </si>
  <si>
    <t>Prekoračenje ugovorenog iznosa zbog dotrajalosti laboratorijske opreme i više utrošenog potrošnog materijala u redovitim servisima opreme od planiranog.</t>
  </si>
  <si>
    <t>28.07.2022.</t>
  </si>
  <si>
    <t>31.08.2022.</t>
  </si>
  <si>
    <t>02.07.2022.</t>
  </si>
  <si>
    <t>18.10.2022.</t>
  </si>
  <si>
    <t>14.10.2022.</t>
  </si>
  <si>
    <t>20.10.2022.</t>
  </si>
  <si>
    <t>11.07.2022.</t>
  </si>
  <si>
    <t>27.12.2021.</t>
  </si>
  <si>
    <t>14.04.2021.</t>
  </si>
  <si>
    <t>12.10.2021.</t>
  </si>
  <si>
    <t>28.01.2022.</t>
  </si>
  <si>
    <t>31.03.2023.</t>
  </si>
  <si>
    <t>Ugovor produžen aneksom zbog čekanja postupka javne nabave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</si>
</sst>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n&quot;"/>
    <numFmt numFmtId="165" formatCode="_-* #,##0.00\ [$kn-41A]_-;\-* #,##0.00\ [$kn-41A]_-;_-* &quot;-&quot;??\ [$kn-41A]_-;_-@_-"/>
    <numFmt numFmtId="166" formatCode="_-* #,##0.00\ [$€-1]_-;\-* #,##0.00\ [$€-1]_-;_-* &quot;-&quot;??\ [$€-1]_-;_-@_-"/>
  </numFmts>
  <fonts count="14" x14ac:knownFonts="1">
    <font>
      <sz val="11"/>
      <color theme="1"/>
      <name val="Calibri"/>
      <family val="2"/>
      <charset val="238"/>
      <scheme val="minor"/>
    </font>
    <font>
      <sz val="10"/>
      <color indexed="8"/>
      <name val="Arial"/>
      <family val="2"/>
      <charset val="238"/>
    </font>
    <font>
      <sz val="10"/>
      <color indexed="8"/>
      <name val="Arial"/>
      <family val="2"/>
      <charset val="238"/>
    </font>
    <font>
      <sz val="11"/>
      <color rgb="FF006100"/>
      <name val="Calibri"/>
      <family val="2"/>
      <charset val="238"/>
      <scheme val="minor"/>
    </font>
    <font>
      <sz val="11"/>
      <color rgb="FF9C5700"/>
      <name val="Calibri"/>
      <family val="2"/>
      <charset val="238"/>
      <scheme val="minor"/>
    </font>
    <font>
      <b/>
      <i/>
      <sz val="9"/>
      <color rgb="FFC00000"/>
      <name val="Calibri"/>
      <family val="2"/>
      <charset val="238"/>
      <scheme val="minor"/>
    </font>
    <font>
      <i/>
      <sz val="9"/>
      <color theme="1"/>
      <name val="Calibri"/>
      <family val="2"/>
      <charset val="238"/>
      <scheme val="minor"/>
    </font>
    <font>
      <sz val="9"/>
      <color theme="1"/>
      <name val="Calibri"/>
      <family val="2"/>
      <charset val="238"/>
      <scheme val="minor"/>
    </font>
    <font>
      <sz val="9"/>
      <name val="Calibri"/>
      <family val="2"/>
      <charset val="238"/>
      <scheme val="minor"/>
    </font>
    <font>
      <sz val="9"/>
      <color rgb="FFC00000"/>
      <name val="Calibri"/>
      <family val="2"/>
      <charset val="238"/>
      <scheme val="minor"/>
    </font>
    <font>
      <sz val="9"/>
      <color rgb="FF000000"/>
      <name val="Calibri"/>
      <family val="2"/>
      <charset val="238"/>
      <scheme val="minor"/>
    </font>
    <font>
      <sz val="9"/>
      <color rgb="FF006100"/>
      <name val="Calibri"/>
      <family val="2"/>
      <charset val="238"/>
      <scheme val="minor"/>
    </font>
    <font>
      <sz val="9"/>
      <color rgb="FFFF0000"/>
      <name val="Calibri"/>
      <family val="2"/>
      <charset val="238"/>
      <scheme val="minor"/>
    </font>
    <font>
      <sz val="9"/>
      <color rgb="FF9C57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6EFCE"/>
      </patternFill>
    </fill>
    <fill>
      <patternFill patternType="solid">
        <fgColor rgb="FFFFEB9C"/>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5" borderId="0" applyNumberFormat="0" applyBorder="0" applyAlignment="0" applyProtection="0"/>
    <xf numFmtId="0" fontId="4" fillId="6" borderId="0" applyNumberFormat="0" applyBorder="0" applyAlignment="0" applyProtection="0"/>
  </cellStyleXfs>
  <cellXfs count="113">
    <xf numFmtId="0" fontId="0" fillId="0" borderId="0" xfId="0"/>
    <xf numFmtId="49"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6" fillId="0" borderId="0" xfId="0" applyFont="1" applyAlignment="1">
      <alignment vertical="top" wrapText="1"/>
    </xf>
    <xf numFmtId="0" fontId="7" fillId="0" borderId="0" xfId="0" applyFont="1"/>
    <xf numFmtId="49" fontId="8"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left" vertical="center" wrapText="1"/>
    </xf>
    <xf numFmtId="14" fontId="8" fillId="4" borderId="1" xfId="0" applyNumberFormat="1" applyFont="1" applyFill="1" applyBorder="1" applyAlignment="1">
      <alignment horizontal="center" vertical="center" wrapText="1"/>
    </xf>
    <xf numFmtId="4" fontId="8" fillId="4" borderId="1" xfId="0" applyNumberFormat="1" applyFont="1" applyFill="1" applyBorder="1" applyAlignment="1">
      <alignment horizontal="left" vertical="center" wrapText="1"/>
    </xf>
    <xf numFmtId="0" fontId="8" fillId="4" borderId="1" xfId="0" applyNumberFormat="1"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4" fontId="9" fillId="4" borderId="1" xfId="0" applyNumberFormat="1"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left" vertical="center" wrapText="1"/>
    </xf>
    <xf numFmtId="14"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left" vertical="center" wrapText="1"/>
    </xf>
    <xf numFmtId="4" fontId="5" fillId="4" borderId="1" xfId="0" applyNumberFormat="1" applyFont="1" applyFill="1" applyBorder="1" applyAlignment="1">
      <alignment horizontal="left" vertical="center" wrapText="1"/>
    </xf>
    <xf numFmtId="4" fontId="5" fillId="2" borderId="1" xfId="0" applyNumberFormat="1" applyFont="1" applyFill="1" applyBorder="1" applyAlignment="1">
      <alignment horizontal="left" vertical="center" wrapText="1"/>
    </xf>
    <xf numFmtId="4" fontId="5"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64" fontId="10" fillId="7" borderId="3" xfId="0" applyNumberFormat="1" applyFont="1" applyFill="1" applyBorder="1" applyAlignment="1">
      <alignment horizontal="center" vertical="center" wrapText="1"/>
    </xf>
    <xf numFmtId="4" fontId="8" fillId="0" borderId="1" xfId="0"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164" fontId="7" fillId="0" borderId="1" xfId="0" applyNumberFormat="1" applyFont="1" applyBorder="1" applyAlignment="1">
      <alignment horizontal="left" vertical="center" wrapText="1"/>
    </xf>
    <xf numFmtId="0"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0" xfId="0" applyFont="1" applyAlignment="1">
      <alignment vertical="top" wrapText="1"/>
    </xf>
    <xf numFmtId="14" fontId="7" fillId="0" borderId="1" xfId="0" applyNumberFormat="1" applyFont="1" applyBorder="1" applyAlignment="1">
      <alignment horizontal="center" vertical="center" wrapText="1"/>
    </xf>
    <xf numFmtId="164" fontId="7" fillId="0" borderId="1" xfId="0" applyNumberFormat="1" applyFont="1" applyFill="1" applyBorder="1" applyAlignment="1">
      <alignment horizontal="left" vertical="center" wrapText="1"/>
    </xf>
    <xf numFmtId="0" fontId="12" fillId="0" borderId="0" xfId="0" applyFont="1" applyAlignment="1">
      <alignment vertical="top"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14"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left" vertical="center" wrapText="1"/>
    </xf>
    <xf numFmtId="164" fontId="7" fillId="2"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14" fontId="12" fillId="0" borderId="1" xfId="0" applyNumberFormat="1" applyFont="1" applyBorder="1" applyAlignment="1">
      <alignment horizontal="left" vertical="center" wrapText="1"/>
    </xf>
    <xf numFmtId="14" fontId="7" fillId="4" borderId="1" xfId="0" applyNumberFormat="1" applyFont="1" applyFill="1" applyBorder="1" applyAlignment="1">
      <alignment horizontal="center" vertical="center" wrapText="1"/>
    </xf>
    <xf numFmtId="4" fontId="7" fillId="4" borderId="1" xfId="0" applyNumberFormat="1" applyFont="1" applyFill="1" applyBorder="1" applyAlignment="1">
      <alignment horizontal="left" vertical="center" wrapText="1"/>
    </xf>
    <xf numFmtId="164" fontId="8" fillId="4" borderId="1" xfId="0" applyNumberFormat="1" applyFont="1" applyFill="1" applyBorder="1" applyAlignment="1">
      <alignment horizontal="left" vertical="center" wrapText="1"/>
    </xf>
    <xf numFmtId="14" fontId="8" fillId="4" borderId="1" xfId="0" applyNumberFormat="1" applyFont="1" applyFill="1" applyBorder="1" applyAlignment="1">
      <alignment horizontal="left" vertical="center" wrapText="1"/>
    </xf>
    <xf numFmtId="4" fontId="7" fillId="2" borderId="1" xfId="0" applyNumberFormat="1" applyFont="1" applyFill="1" applyBorder="1" applyAlignment="1">
      <alignment horizontal="left" vertical="center" wrapText="1"/>
    </xf>
    <xf numFmtId="164" fontId="8" fillId="2" borderId="1" xfId="0" applyNumberFormat="1" applyFont="1" applyFill="1" applyBorder="1" applyAlignment="1">
      <alignment horizontal="left" vertical="center" wrapText="1"/>
    </xf>
    <xf numFmtId="14" fontId="8" fillId="2" borderId="1" xfId="0" applyNumberFormat="1" applyFont="1" applyFill="1" applyBorder="1" applyAlignment="1">
      <alignment horizontal="left" vertical="center" wrapText="1"/>
    </xf>
    <xf numFmtId="14" fontId="8" fillId="0" borderId="1" xfId="0" applyNumberFormat="1" applyFont="1" applyBorder="1" applyAlignment="1">
      <alignment horizontal="left" vertical="center" wrapText="1"/>
    </xf>
    <xf numFmtId="164" fontId="8" fillId="0" borderId="1" xfId="0" applyNumberFormat="1" applyFont="1" applyBorder="1" applyAlignment="1">
      <alignment horizontal="left" vertical="center" wrapText="1"/>
    </xf>
    <xf numFmtId="0" fontId="8" fillId="0" borderId="1" xfId="0" applyNumberFormat="1" applyFont="1" applyFill="1" applyBorder="1" applyAlignment="1">
      <alignment horizontal="center" vertical="center" wrapText="1"/>
    </xf>
    <xf numFmtId="14"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 fontId="7" fillId="2"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right" vertical="center" wrapText="1"/>
    </xf>
    <xf numFmtId="14" fontId="12" fillId="4" borderId="1" xfId="0" applyNumberFormat="1" applyFont="1" applyFill="1" applyBorder="1" applyAlignment="1">
      <alignment horizontal="left" vertical="center" wrapText="1"/>
    </xf>
    <xf numFmtId="0" fontId="8" fillId="4" borderId="1" xfId="0"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2" borderId="1" xfId="0" applyFont="1" applyFill="1" applyBorder="1" applyAlignment="1">
      <alignment vertical="center" wrapText="1"/>
    </xf>
    <xf numFmtId="164" fontId="8" fillId="4" borderId="1" xfId="0" applyNumberFormat="1" applyFont="1" applyFill="1" applyBorder="1" applyAlignment="1">
      <alignment horizontal="center" vertical="center" wrapText="1"/>
    </xf>
    <xf numFmtId="0" fontId="8" fillId="0" borderId="0" xfId="0" applyFont="1" applyAlignment="1">
      <alignment horizontal="justify" vertical="center"/>
    </xf>
    <xf numFmtId="0" fontId="13" fillId="0" borderId="0" xfId="4" applyFont="1" applyFill="1" applyAlignment="1">
      <alignment vertical="top" wrapText="1"/>
    </xf>
    <xf numFmtId="14" fontId="8" fillId="2" borderId="1" xfId="3" applyNumberFormat="1" applyFont="1" applyFill="1" applyBorder="1" applyAlignment="1">
      <alignment horizontal="left" vertical="center" wrapText="1"/>
    </xf>
    <xf numFmtId="0" fontId="7" fillId="0" borderId="0" xfId="0" applyFont="1" applyFill="1" applyAlignment="1">
      <alignment vertical="top" wrapText="1"/>
    </xf>
    <xf numFmtId="4" fontId="8" fillId="0" borderId="1" xfId="0" applyNumberFormat="1" applyFont="1" applyBorder="1" applyAlignment="1">
      <alignment vertical="center" wrapText="1"/>
    </xf>
    <xf numFmtId="0" fontId="7" fillId="0" borderId="1" xfId="0" applyNumberFormat="1" applyFont="1" applyBorder="1" applyAlignment="1">
      <alignment vertical="center" wrapText="1"/>
    </xf>
    <xf numFmtId="49" fontId="8" fillId="2" borderId="2" xfId="0" applyNumberFormat="1" applyFont="1" applyFill="1" applyBorder="1" applyAlignment="1">
      <alignment horizontal="left" vertical="center" wrapText="1"/>
    </xf>
    <xf numFmtId="14" fontId="8" fillId="2" borderId="2" xfId="0" applyNumberFormat="1" applyFont="1" applyFill="1" applyBorder="1" applyAlignment="1">
      <alignment horizontal="center" vertical="center" wrapText="1"/>
    </xf>
    <xf numFmtId="4" fontId="8" fillId="0" borderId="2" xfId="0" applyNumberFormat="1" applyFont="1" applyBorder="1" applyAlignment="1">
      <alignment horizontal="left" vertical="center" wrapText="1"/>
    </xf>
    <xf numFmtId="0" fontId="8" fillId="2"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 fontId="7" fillId="4" borderId="2"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0" fontId="11" fillId="0" borderId="0" xfId="3" applyFont="1" applyFill="1" applyAlignment="1">
      <alignment vertical="top" wrapText="1"/>
    </xf>
    <xf numFmtId="4" fontId="8" fillId="4" borderId="2" xfId="0" applyNumberFormat="1" applyFont="1" applyFill="1" applyBorder="1" applyAlignment="1">
      <alignment horizontal="left" vertical="center" wrapText="1"/>
    </xf>
    <xf numFmtId="164" fontId="7" fillId="4" borderId="1" xfId="0" applyNumberFormat="1" applyFont="1" applyFill="1" applyBorder="1" applyAlignment="1">
      <alignment horizontal="center" vertical="center" wrapText="1"/>
    </xf>
    <xf numFmtId="164" fontId="8" fillId="2" borderId="2"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7" fillId="0" borderId="0" xfId="0" applyFont="1" applyAlignment="1">
      <alignment horizontal="center"/>
    </xf>
    <xf numFmtId="164" fontId="8" fillId="2" borderId="3" xfId="3"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7" fillId="0" borderId="0" xfId="0" applyNumberFormat="1" applyFont="1" applyAlignment="1">
      <alignment horizontal="center"/>
    </xf>
    <xf numFmtId="14" fontId="5" fillId="4"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8" fillId="4" borderId="1" xfId="0" applyNumberFormat="1" applyFont="1" applyFill="1" applyBorder="1" applyAlignment="1">
      <alignment horizontal="right" vertical="center" wrapText="1"/>
    </xf>
    <xf numFmtId="14" fontId="7" fillId="0" borderId="0" xfId="0" applyNumberFormat="1" applyFont="1"/>
    <xf numFmtId="49" fontId="7" fillId="0" borderId="0" xfId="0" applyNumberFormat="1" applyFont="1" applyAlignment="1">
      <alignment horizontal="center" vertical="center" wrapText="1"/>
    </xf>
    <xf numFmtId="0" fontId="7" fillId="0" borderId="0" xfId="0" applyFont="1" applyAlignment="1">
      <alignment horizontal="left"/>
    </xf>
    <xf numFmtId="0" fontId="7" fillId="2"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49" fontId="8" fillId="0" borderId="1" xfId="0" applyNumberFormat="1" applyFont="1" applyBorder="1" applyAlignment="1">
      <alignment vertical="center" wrapText="1"/>
    </xf>
    <xf numFmtId="49" fontId="8" fillId="0" borderId="2" xfId="0" applyNumberFormat="1" applyFont="1" applyBorder="1" applyAlignment="1">
      <alignment vertical="center" wrapText="1"/>
    </xf>
    <xf numFmtId="49" fontId="8" fillId="0" borderId="0" xfId="0" applyNumberFormat="1" applyFont="1" applyAlignment="1">
      <alignment vertical="center" wrapText="1"/>
    </xf>
    <xf numFmtId="164" fontId="7" fillId="0" borderId="0" xfId="0" applyNumberFormat="1" applyFont="1" applyAlignment="1">
      <alignment vertical="top" wrapText="1"/>
    </xf>
    <xf numFmtId="164" fontId="7" fillId="0" borderId="0" xfId="0" applyNumberFormat="1" applyFont="1"/>
    <xf numFmtId="164" fontId="6" fillId="0" borderId="0" xfId="0" applyNumberFormat="1" applyFont="1" applyAlignment="1">
      <alignment vertical="top" wrapText="1"/>
    </xf>
    <xf numFmtId="165" fontId="6" fillId="0" borderId="0" xfId="0" applyNumberFormat="1" applyFont="1" applyAlignment="1">
      <alignment vertical="top" wrapText="1"/>
    </xf>
    <xf numFmtId="166" fontId="8" fillId="4" borderId="1" xfId="0" applyNumberFormat="1" applyFont="1" applyFill="1" applyBorder="1" applyAlignment="1">
      <alignment horizontal="center" vertical="center" wrapText="1"/>
    </xf>
  </cellXfs>
  <cellStyles count="5">
    <cellStyle name="Good" xfId="3" builtinId="26"/>
    <cellStyle name="Neutral" xfId="4" builtinId="2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9"/>
  <sheetViews>
    <sheetView tabSelected="1" zoomScale="80" zoomScaleNormal="80" workbookViewId="0">
      <pane ySplit="1" topLeftCell="A54" activePane="bottomLeft" state="frozen"/>
      <selection pane="bottomLeft" activeCell="P55" sqref="P55"/>
    </sheetView>
  </sheetViews>
  <sheetFormatPr defaultRowHeight="12" x14ac:dyDescent="0.2"/>
  <cols>
    <col min="1" max="1" width="5.85546875" style="7" customWidth="1"/>
    <col min="2" max="2" width="34.42578125" style="7" customWidth="1"/>
    <col min="3" max="3" width="15.7109375" style="92" customWidth="1"/>
    <col min="4" max="4" width="13.28515625" style="92" customWidth="1"/>
    <col min="5" max="5" width="15" style="92" customWidth="1"/>
    <col min="6" max="6" width="21" style="7" customWidth="1"/>
    <col min="7" max="7" width="16.140625" style="92" customWidth="1"/>
    <col min="8" max="8" width="13.7109375" style="7" customWidth="1"/>
    <col min="9" max="9" width="15" style="92" customWidth="1"/>
    <col min="10" max="10" width="15" style="7" customWidth="1"/>
    <col min="11" max="11" width="17.85546875" style="92" customWidth="1"/>
    <col min="12" max="12" width="17.5703125" style="92" customWidth="1"/>
    <col min="13" max="13" width="12.85546875" style="100" customWidth="1"/>
    <col min="14" max="14" width="15.85546875" style="96" customWidth="1"/>
    <col min="15" max="15" width="18.42578125" style="96" customWidth="1"/>
    <col min="16" max="16" width="26.85546875" style="102" customWidth="1"/>
    <col min="17" max="17" width="15.5703125" style="7" customWidth="1"/>
    <col min="18" max="18" width="11.7109375" style="7" bestFit="1" customWidth="1"/>
    <col min="19" max="19" width="14" style="7" customWidth="1"/>
    <col min="20" max="16384" width="9.140625" style="7"/>
  </cols>
  <sheetData>
    <row r="1" spans="1:19" ht="74.25" customHeight="1" x14ac:dyDescent="0.2">
      <c r="A1" s="1" t="s">
        <v>1</v>
      </c>
      <c r="B1" s="4" t="s">
        <v>2</v>
      </c>
      <c r="C1" s="4" t="s">
        <v>0</v>
      </c>
      <c r="D1" s="4" t="s">
        <v>4</v>
      </c>
      <c r="E1" s="2" t="s">
        <v>770</v>
      </c>
      <c r="F1" s="5" t="s">
        <v>3</v>
      </c>
      <c r="G1" s="5" t="s">
        <v>5</v>
      </c>
      <c r="H1" s="3" t="s">
        <v>12</v>
      </c>
      <c r="I1" s="4" t="s">
        <v>717</v>
      </c>
      <c r="J1" s="4" t="s">
        <v>626</v>
      </c>
      <c r="K1" s="5" t="s">
        <v>6</v>
      </c>
      <c r="L1" s="5" t="s">
        <v>13</v>
      </c>
      <c r="M1" s="2" t="s">
        <v>7</v>
      </c>
      <c r="N1" s="94" t="s">
        <v>14</v>
      </c>
      <c r="O1" s="94" t="s">
        <v>8</v>
      </c>
      <c r="P1" s="5" t="s">
        <v>9</v>
      </c>
      <c r="Q1" s="4" t="s">
        <v>10</v>
      </c>
      <c r="R1" s="6"/>
      <c r="S1" s="6"/>
    </row>
    <row r="2" spans="1:19" ht="75" customHeight="1" x14ac:dyDescent="0.2">
      <c r="A2" s="8" t="s">
        <v>77</v>
      </c>
      <c r="B2" s="9" t="s">
        <v>22</v>
      </c>
      <c r="C2" s="8" t="s">
        <v>18</v>
      </c>
      <c r="D2" s="8" t="s">
        <v>19</v>
      </c>
      <c r="E2" s="10" t="s">
        <v>20</v>
      </c>
      <c r="F2" s="11" t="s">
        <v>21</v>
      </c>
      <c r="G2" s="13" t="s">
        <v>16</v>
      </c>
      <c r="H2" s="12">
        <v>62815184072</v>
      </c>
      <c r="I2" s="8" t="s">
        <v>638</v>
      </c>
      <c r="J2" s="8" t="s">
        <v>627</v>
      </c>
      <c r="K2" s="13">
        <v>408000</v>
      </c>
      <c r="L2" s="13">
        <f>K2*1.25</f>
        <v>510000</v>
      </c>
      <c r="M2" s="10" t="s">
        <v>1015</v>
      </c>
      <c r="N2" s="73">
        <v>76210.399999999994</v>
      </c>
      <c r="O2" s="73">
        <v>95263</v>
      </c>
      <c r="P2" s="14"/>
      <c r="Q2" s="8"/>
      <c r="R2" s="110"/>
      <c r="S2" s="110"/>
    </row>
    <row r="3" spans="1:19" ht="75" customHeight="1" x14ac:dyDescent="0.2">
      <c r="A3" s="15" t="s">
        <v>323</v>
      </c>
      <c r="B3" s="16" t="s">
        <v>270</v>
      </c>
      <c r="C3" s="15"/>
      <c r="D3" s="15"/>
      <c r="E3" s="17"/>
      <c r="F3" s="18"/>
      <c r="G3" s="20" t="s">
        <v>16</v>
      </c>
      <c r="H3" s="19">
        <v>62815184072</v>
      </c>
      <c r="I3" s="15" t="s">
        <v>639</v>
      </c>
      <c r="J3" s="15" t="s">
        <v>628</v>
      </c>
      <c r="K3" s="20">
        <v>260500</v>
      </c>
      <c r="L3" s="20">
        <f>K3*1.25</f>
        <v>325625</v>
      </c>
      <c r="M3" s="17">
        <v>44267</v>
      </c>
      <c r="N3" s="25">
        <v>32696</v>
      </c>
      <c r="O3" s="25">
        <v>40870</v>
      </c>
      <c r="P3" s="21"/>
      <c r="Q3" s="15"/>
      <c r="R3" s="110"/>
      <c r="S3" s="110"/>
    </row>
    <row r="4" spans="1:19" ht="75" customHeight="1" x14ac:dyDescent="0.2">
      <c r="A4" s="8" t="s">
        <v>78</v>
      </c>
      <c r="B4" s="9" t="s">
        <v>23</v>
      </c>
      <c r="C4" s="8" t="s">
        <v>18</v>
      </c>
      <c r="D4" s="8" t="s">
        <v>19</v>
      </c>
      <c r="E4" s="10" t="s">
        <v>20</v>
      </c>
      <c r="F4" s="11" t="s">
        <v>21</v>
      </c>
      <c r="G4" s="13" t="s">
        <v>24</v>
      </c>
      <c r="H4" s="12">
        <v>7357850283</v>
      </c>
      <c r="I4" s="8" t="s">
        <v>638</v>
      </c>
      <c r="J4" s="8" t="s">
        <v>627</v>
      </c>
      <c r="K4" s="13">
        <v>36300</v>
      </c>
      <c r="L4" s="13">
        <f t="shared" ref="L4:L9" si="0">K4*1.25</f>
        <v>45375</v>
      </c>
      <c r="M4" s="10" t="s">
        <v>1016</v>
      </c>
      <c r="N4" s="73">
        <v>22538.400000000001</v>
      </c>
      <c r="O4" s="73">
        <v>28173</v>
      </c>
      <c r="P4" s="22"/>
      <c r="Q4" s="8"/>
      <c r="R4" s="6"/>
      <c r="S4" s="6"/>
    </row>
    <row r="5" spans="1:19" ht="75" customHeight="1" x14ac:dyDescent="0.2">
      <c r="A5" s="15" t="s">
        <v>324</v>
      </c>
      <c r="B5" s="16" t="s">
        <v>271</v>
      </c>
      <c r="C5" s="15"/>
      <c r="D5" s="15"/>
      <c r="E5" s="17"/>
      <c r="F5" s="18"/>
      <c r="G5" s="20" t="s">
        <v>24</v>
      </c>
      <c r="H5" s="19">
        <v>7357850283</v>
      </c>
      <c r="I5" s="15" t="s">
        <v>640</v>
      </c>
      <c r="J5" s="15" t="s">
        <v>628</v>
      </c>
      <c r="K5" s="20">
        <v>29400</v>
      </c>
      <c r="L5" s="20">
        <f>K5*1.25</f>
        <v>36750</v>
      </c>
      <c r="M5" s="17">
        <v>44300</v>
      </c>
      <c r="N5" s="25">
        <v>22538.400000000001</v>
      </c>
      <c r="O5" s="25">
        <v>28173</v>
      </c>
      <c r="P5" s="23"/>
      <c r="Q5" s="15"/>
      <c r="R5" s="6"/>
      <c r="S5" s="6"/>
    </row>
    <row r="6" spans="1:19" ht="75" customHeight="1" x14ac:dyDescent="0.2">
      <c r="A6" s="8" t="s">
        <v>79</v>
      </c>
      <c r="B6" s="9" t="s">
        <v>25</v>
      </c>
      <c r="C6" s="8" t="s">
        <v>18</v>
      </c>
      <c r="D6" s="8" t="s">
        <v>19</v>
      </c>
      <c r="E6" s="10" t="s">
        <v>20</v>
      </c>
      <c r="F6" s="11" t="s">
        <v>21</v>
      </c>
      <c r="G6" s="13" t="s">
        <v>24</v>
      </c>
      <c r="H6" s="12">
        <v>7357850283</v>
      </c>
      <c r="I6" s="8" t="s">
        <v>638</v>
      </c>
      <c r="J6" s="8" t="s">
        <v>627</v>
      </c>
      <c r="K6" s="13">
        <v>9520</v>
      </c>
      <c r="L6" s="13">
        <f t="shared" si="0"/>
        <v>11900</v>
      </c>
      <c r="M6" s="10" t="s">
        <v>1017</v>
      </c>
      <c r="N6" s="73">
        <v>3960</v>
      </c>
      <c r="O6" s="73">
        <v>4950</v>
      </c>
      <c r="P6" s="22"/>
      <c r="Q6" s="8"/>
      <c r="R6" s="6"/>
      <c r="S6" s="6"/>
    </row>
    <row r="7" spans="1:19" ht="75" customHeight="1" x14ac:dyDescent="0.2">
      <c r="A7" s="15" t="s">
        <v>325</v>
      </c>
      <c r="B7" s="16" t="s">
        <v>272</v>
      </c>
      <c r="C7" s="15"/>
      <c r="D7" s="15"/>
      <c r="E7" s="17"/>
      <c r="F7" s="18"/>
      <c r="G7" s="20" t="s">
        <v>24</v>
      </c>
      <c r="H7" s="19">
        <v>7357850283</v>
      </c>
      <c r="I7" s="15" t="s">
        <v>640</v>
      </c>
      <c r="J7" s="15" t="s">
        <v>628</v>
      </c>
      <c r="K7" s="20">
        <v>4760</v>
      </c>
      <c r="L7" s="20">
        <f t="shared" si="0"/>
        <v>5950</v>
      </c>
      <c r="M7" s="98"/>
      <c r="N7" s="46">
        <v>0</v>
      </c>
      <c r="O7" s="46">
        <v>0</v>
      </c>
      <c r="P7" s="23"/>
      <c r="Q7" s="20" t="s">
        <v>576</v>
      </c>
      <c r="R7" s="6"/>
      <c r="S7" s="6"/>
    </row>
    <row r="8" spans="1:19" ht="75" customHeight="1" x14ac:dyDescent="0.2">
      <c r="A8" s="8" t="s">
        <v>80</v>
      </c>
      <c r="B8" s="9" t="s">
        <v>26</v>
      </c>
      <c r="C8" s="8" t="s">
        <v>18</v>
      </c>
      <c r="D8" s="8" t="s">
        <v>19</v>
      </c>
      <c r="E8" s="10" t="s">
        <v>20</v>
      </c>
      <c r="F8" s="11" t="s">
        <v>21</v>
      </c>
      <c r="G8" s="13" t="s">
        <v>27</v>
      </c>
      <c r="H8" s="12">
        <v>49717181965</v>
      </c>
      <c r="I8" s="8" t="s">
        <v>638</v>
      </c>
      <c r="J8" s="8" t="s">
        <v>627</v>
      </c>
      <c r="K8" s="13">
        <v>192668</v>
      </c>
      <c r="L8" s="13">
        <f t="shared" si="0"/>
        <v>240835</v>
      </c>
      <c r="M8" s="97"/>
      <c r="N8" s="73">
        <v>73204.460000000006</v>
      </c>
      <c r="O8" s="73">
        <v>91505.58</v>
      </c>
      <c r="P8" s="22"/>
      <c r="Q8" s="8"/>
      <c r="R8" s="111"/>
      <c r="S8" s="6"/>
    </row>
    <row r="9" spans="1:19" ht="75" customHeight="1" x14ac:dyDescent="0.2">
      <c r="A9" s="15" t="s">
        <v>326</v>
      </c>
      <c r="B9" s="16" t="s">
        <v>273</v>
      </c>
      <c r="C9" s="15"/>
      <c r="D9" s="15"/>
      <c r="E9" s="17"/>
      <c r="F9" s="18" t="s">
        <v>21</v>
      </c>
      <c r="G9" s="20" t="s">
        <v>27</v>
      </c>
      <c r="H9" s="19">
        <v>49717181965</v>
      </c>
      <c r="I9" s="15" t="s">
        <v>641</v>
      </c>
      <c r="J9" s="15" t="s">
        <v>628</v>
      </c>
      <c r="K9" s="20">
        <v>96334</v>
      </c>
      <c r="L9" s="20">
        <f t="shared" si="0"/>
        <v>120417.5</v>
      </c>
      <c r="M9" s="17">
        <v>44278</v>
      </c>
      <c r="N9" s="25">
        <v>19754.53</v>
      </c>
      <c r="O9" s="25">
        <v>24693.16</v>
      </c>
      <c r="P9" s="23"/>
      <c r="Q9" s="15"/>
      <c r="R9" s="110"/>
      <c r="S9" s="6"/>
    </row>
    <row r="10" spans="1:19" ht="75" customHeight="1" x14ac:dyDescent="0.2">
      <c r="A10" s="15" t="s">
        <v>81</v>
      </c>
      <c r="B10" s="16" t="s">
        <v>33</v>
      </c>
      <c r="C10" s="15" t="s">
        <v>28</v>
      </c>
      <c r="D10" s="15" t="s">
        <v>29</v>
      </c>
      <c r="E10" s="17" t="s">
        <v>30</v>
      </c>
      <c r="F10" s="18" t="s">
        <v>31</v>
      </c>
      <c r="G10" s="20" t="s">
        <v>32</v>
      </c>
      <c r="H10" s="19">
        <v>30293478878</v>
      </c>
      <c r="I10" s="15" t="s">
        <v>642</v>
      </c>
      <c r="J10" s="15" t="s">
        <v>628</v>
      </c>
      <c r="K10" s="20">
        <v>292296.8</v>
      </c>
      <c r="L10" s="20">
        <f>K10*1.25</f>
        <v>365371</v>
      </c>
      <c r="M10" s="17">
        <v>44221</v>
      </c>
      <c r="N10" s="25">
        <v>188851.02</v>
      </c>
      <c r="O10" s="26">
        <v>236063.77</v>
      </c>
      <c r="P10" s="23"/>
      <c r="Q10" s="15"/>
      <c r="R10" s="6"/>
      <c r="S10" s="6"/>
    </row>
    <row r="11" spans="1:19" ht="75" customHeight="1" x14ac:dyDescent="0.2">
      <c r="A11" s="15" t="s">
        <v>82</v>
      </c>
      <c r="B11" s="16" t="s">
        <v>34</v>
      </c>
      <c r="C11" s="15" t="s">
        <v>28</v>
      </c>
      <c r="D11" s="15" t="s">
        <v>29</v>
      </c>
      <c r="E11" s="17" t="s">
        <v>30</v>
      </c>
      <c r="F11" s="18" t="s">
        <v>31</v>
      </c>
      <c r="G11" s="20" t="s">
        <v>32</v>
      </c>
      <c r="H11" s="19">
        <v>30293478878</v>
      </c>
      <c r="I11" s="15" t="s">
        <v>642</v>
      </c>
      <c r="J11" s="15" t="s">
        <v>628</v>
      </c>
      <c r="K11" s="20">
        <v>33815.199999999997</v>
      </c>
      <c r="L11" s="20">
        <f>K11*1.25</f>
        <v>42269</v>
      </c>
      <c r="M11" s="17">
        <v>44155</v>
      </c>
      <c r="N11" s="25">
        <v>23787.85</v>
      </c>
      <c r="O11" s="25">
        <v>29734.81</v>
      </c>
      <c r="P11" s="23"/>
      <c r="Q11" s="15"/>
      <c r="R11" s="6"/>
      <c r="S11" s="6"/>
    </row>
    <row r="12" spans="1:19" ht="75" customHeight="1" x14ac:dyDescent="0.2">
      <c r="A12" s="15" t="s">
        <v>83</v>
      </c>
      <c r="B12" s="16" t="s">
        <v>40</v>
      </c>
      <c r="C12" s="15" t="s">
        <v>41</v>
      </c>
      <c r="D12" s="15" t="s">
        <v>42</v>
      </c>
      <c r="E12" s="17"/>
      <c r="F12" s="27" t="s">
        <v>11</v>
      </c>
      <c r="G12" s="20" t="s">
        <v>43</v>
      </c>
      <c r="H12" s="19">
        <v>30750621355</v>
      </c>
      <c r="I12" s="15" t="s">
        <v>643</v>
      </c>
      <c r="J12" s="15" t="s">
        <v>628</v>
      </c>
      <c r="K12" s="20">
        <v>2959.5</v>
      </c>
      <c r="L12" s="20">
        <f>K12*1.05</f>
        <v>3107.4749999999999</v>
      </c>
      <c r="M12" s="98"/>
      <c r="N12" s="46">
        <v>0</v>
      </c>
      <c r="O12" s="46">
        <v>0</v>
      </c>
      <c r="P12" s="23"/>
      <c r="Q12" s="20" t="s">
        <v>576</v>
      </c>
      <c r="R12" s="6"/>
      <c r="S12" s="6"/>
    </row>
    <row r="13" spans="1:19" ht="75" customHeight="1" x14ac:dyDescent="0.2">
      <c r="A13" s="15" t="s">
        <v>84</v>
      </c>
      <c r="B13" s="16" t="s">
        <v>44</v>
      </c>
      <c r="C13" s="15" t="s">
        <v>41</v>
      </c>
      <c r="D13" s="15" t="s">
        <v>42</v>
      </c>
      <c r="E13" s="17"/>
      <c r="F13" s="27" t="s">
        <v>11</v>
      </c>
      <c r="G13" s="20" t="s">
        <v>43</v>
      </c>
      <c r="H13" s="19">
        <v>30750621355</v>
      </c>
      <c r="I13" s="15" t="s">
        <v>643</v>
      </c>
      <c r="J13" s="15" t="s">
        <v>628</v>
      </c>
      <c r="K13" s="20">
        <v>3650.7</v>
      </c>
      <c r="L13" s="20">
        <f>K13*1.05</f>
        <v>3833.2350000000001</v>
      </c>
      <c r="M13" s="98"/>
      <c r="N13" s="46">
        <v>0</v>
      </c>
      <c r="O13" s="46">
        <v>0</v>
      </c>
      <c r="P13" s="23"/>
      <c r="Q13" s="20" t="s">
        <v>576</v>
      </c>
      <c r="R13" s="6"/>
      <c r="S13" s="6"/>
    </row>
    <row r="14" spans="1:19" ht="75" customHeight="1" x14ac:dyDescent="0.2">
      <c r="A14" s="28" t="s">
        <v>85</v>
      </c>
      <c r="B14" s="29" t="s">
        <v>775</v>
      </c>
      <c r="C14" s="30" t="s">
        <v>17</v>
      </c>
      <c r="D14" s="62" t="s">
        <v>15</v>
      </c>
      <c r="E14" s="30"/>
      <c r="F14" s="27" t="s">
        <v>11</v>
      </c>
      <c r="G14" s="47" t="s">
        <v>16</v>
      </c>
      <c r="H14" s="32">
        <v>62815184072</v>
      </c>
      <c r="I14" s="28" t="s">
        <v>644</v>
      </c>
      <c r="J14" s="28" t="s">
        <v>629</v>
      </c>
      <c r="K14" s="33">
        <v>81498</v>
      </c>
      <c r="L14" s="33">
        <f t="shared" ref="L14:L25" si="1">K14*1.25</f>
        <v>101872.5</v>
      </c>
      <c r="M14" s="34">
        <v>44196</v>
      </c>
      <c r="N14" s="35">
        <v>81498</v>
      </c>
      <c r="O14" s="35">
        <v>101872.5</v>
      </c>
      <c r="P14" s="36"/>
      <c r="Q14" s="57"/>
      <c r="R14" s="6"/>
      <c r="S14" s="6"/>
    </row>
    <row r="15" spans="1:19" ht="75" customHeight="1" x14ac:dyDescent="0.2">
      <c r="A15" s="28" t="s">
        <v>86</v>
      </c>
      <c r="B15" s="29" t="s">
        <v>53</v>
      </c>
      <c r="C15" s="30" t="s">
        <v>54</v>
      </c>
      <c r="D15" s="62" t="s">
        <v>55</v>
      </c>
      <c r="E15" s="30"/>
      <c r="F15" s="27" t="s">
        <v>11</v>
      </c>
      <c r="G15" s="47" t="s">
        <v>56</v>
      </c>
      <c r="H15" s="32">
        <v>82823351319</v>
      </c>
      <c r="I15" s="28" t="s">
        <v>644</v>
      </c>
      <c r="J15" s="28" t="s">
        <v>628</v>
      </c>
      <c r="K15" s="33">
        <v>74920</v>
      </c>
      <c r="L15" s="33">
        <f t="shared" si="1"/>
        <v>93650</v>
      </c>
      <c r="M15" s="38">
        <v>44196</v>
      </c>
      <c r="N15" s="47">
        <v>72181.2</v>
      </c>
      <c r="O15" s="47">
        <f t="shared" ref="O15" si="2">N15*1.25</f>
        <v>90226.5</v>
      </c>
      <c r="P15" s="36"/>
      <c r="Q15" s="57"/>
      <c r="R15" s="6"/>
      <c r="S15" s="6"/>
    </row>
    <row r="16" spans="1:19" ht="75" customHeight="1" x14ac:dyDescent="0.2">
      <c r="A16" s="28" t="s">
        <v>87</v>
      </c>
      <c r="B16" s="29" t="s">
        <v>45</v>
      </c>
      <c r="C16" s="30" t="s">
        <v>46</v>
      </c>
      <c r="D16" s="62" t="s">
        <v>47</v>
      </c>
      <c r="E16" s="30"/>
      <c r="F16" s="27" t="s">
        <v>11</v>
      </c>
      <c r="G16" s="47" t="s">
        <v>48</v>
      </c>
      <c r="H16" s="32">
        <v>39853231950</v>
      </c>
      <c r="I16" s="28" t="s">
        <v>645</v>
      </c>
      <c r="J16" s="28" t="s">
        <v>628</v>
      </c>
      <c r="K16" s="33">
        <v>123500</v>
      </c>
      <c r="L16" s="33">
        <f t="shared" si="1"/>
        <v>154375</v>
      </c>
      <c r="M16" s="38">
        <v>44227</v>
      </c>
      <c r="N16" s="47">
        <f>O16/1.25</f>
        <v>123500.024</v>
      </c>
      <c r="O16" s="47">
        <v>154375.03</v>
      </c>
      <c r="P16" s="36"/>
      <c r="Q16" s="57"/>
      <c r="R16" s="6"/>
      <c r="S16" s="6"/>
    </row>
    <row r="17" spans="1:19" ht="75" customHeight="1" x14ac:dyDescent="0.2">
      <c r="A17" s="28" t="s">
        <v>88</v>
      </c>
      <c r="B17" s="29" t="s">
        <v>65</v>
      </c>
      <c r="C17" s="30" t="s">
        <v>61</v>
      </c>
      <c r="D17" s="62" t="s">
        <v>62</v>
      </c>
      <c r="E17" s="30"/>
      <c r="F17" s="27" t="s">
        <v>11</v>
      </c>
      <c r="G17" s="47" t="s">
        <v>63</v>
      </c>
      <c r="H17" s="32">
        <v>23330111713</v>
      </c>
      <c r="I17" s="28" t="s">
        <v>646</v>
      </c>
      <c r="J17" s="28" t="s">
        <v>628</v>
      </c>
      <c r="K17" s="33" t="s">
        <v>64</v>
      </c>
      <c r="L17" s="33">
        <v>14876.35</v>
      </c>
      <c r="M17" s="38">
        <v>44216</v>
      </c>
      <c r="N17" s="47">
        <v>87940</v>
      </c>
      <c r="O17" s="47">
        <v>109925</v>
      </c>
      <c r="P17" s="39" t="s">
        <v>764</v>
      </c>
      <c r="Q17" s="57"/>
      <c r="R17" s="6"/>
      <c r="S17" s="6"/>
    </row>
    <row r="18" spans="1:19" ht="75" customHeight="1" x14ac:dyDescent="0.2">
      <c r="A18" s="28" t="s">
        <v>89</v>
      </c>
      <c r="B18" s="29" t="s">
        <v>35</v>
      </c>
      <c r="C18" s="30" t="s">
        <v>36</v>
      </c>
      <c r="D18" s="62" t="s">
        <v>37</v>
      </c>
      <c r="E18" s="30"/>
      <c r="F18" s="27" t="s">
        <v>11</v>
      </c>
      <c r="G18" s="47" t="s">
        <v>38</v>
      </c>
      <c r="H18" s="32">
        <v>55703284647</v>
      </c>
      <c r="I18" s="28" t="s">
        <v>647</v>
      </c>
      <c r="J18" s="28" t="s">
        <v>630</v>
      </c>
      <c r="K18" s="33">
        <v>40000</v>
      </c>
      <c r="L18" s="33">
        <f t="shared" si="1"/>
        <v>50000</v>
      </c>
      <c r="M18" s="34">
        <v>43861</v>
      </c>
      <c r="N18" s="35">
        <v>40000</v>
      </c>
      <c r="O18" s="35">
        <f t="shared" ref="O18:O20" si="3">N18*1.25</f>
        <v>50000</v>
      </c>
      <c r="P18" s="36"/>
      <c r="Q18" s="57"/>
      <c r="R18" s="6"/>
      <c r="S18" s="6"/>
    </row>
    <row r="19" spans="1:19" ht="75" customHeight="1" x14ac:dyDescent="0.2">
      <c r="A19" s="28" t="s">
        <v>90</v>
      </c>
      <c r="B19" s="29" t="s">
        <v>39</v>
      </c>
      <c r="C19" s="30" t="s">
        <v>36</v>
      </c>
      <c r="D19" s="62" t="s">
        <v>37</v>
      </c>
      <c r="E19" s="30"/>
      <c r="F19" s="27" t="s">
        <v>11</v>
      </c>
      <c r="G19" s="47" t="s">
        <v>38</v>
      </c>
      <c r="H19" s="32">
        <v>55703284647</v>
      </c>
      <c r="I19" s="28" t="s">
        <v>647</v>
      </c>
      <c r="J19" s="28" t="s">
        <v>630</v>
      </c>
      <c r="K19" s="33">
        <v>30000</v>
      </c>
      <c r="L19" s="33">
        <f t="shared" si="1"/>
        <v>37500</v>
      </c>
      <c r="M19" s="34">
        <v>43861</v>
      </c>
      <c r="N19" s="35">
        <v>30000</v>
      </c>
      <c r="O19" s="35">
        <f t="shared" si="3"/>
        <v>37500</v>
      </c>
      <c r="P19" s="36"/>
      <c r="Q19" s="57"/>
      <c r="R19" s="6"/>
      <c r="S19" s="6"/>
    </row>
    <row r="20" spans="1:19" ht="75" customHeight="1" x14ac:dyDescent="0.2">
      <c r="A20" s="41" t="s">
        <v>91</v>
      </c>
      <c r="B20" s="42" t="s">
        <v>49</v>
      </c>
      <c r="C20" s="41" t="s">
        <v>50</v>
      </c>
      <c r="D20" s="44" t="s">
        <v>51</v>
      </c>
      <c r="E20" s="43"/>
      <c r="F20" s="27" t="s">
        <v>11</v>
      </c>
      <c r="G20" s="46" t="s">
        <v>52</v>
      </c>
      <c r="H20" s="44">
        <v>18687961705</v>
      </c>
      <c r="I20" s="28" t="s">
        <v>648</v>
      </c>
      <c r="J20" s="28" t="s">
        <v>631</v>
      </c>
      <c r="K20" s="46">
        <v>47665</v>
      </c>
      <c r="L20" s="46">
        <f t="shared" si="1"/>
        <v>59581.25</v>
      </c>
      <c r="M20" s="34">
        <v>43889</v>
      </c>
      <c r="N20" s="35">
        <v>47665</v>
      </c>
      <c r="O20" s="35">
        <f t="shared" si="3"/>
        <v>59581.25</v>
      </c>
      <c r="P20" s="45"/>
      <c r="Q20" s="16"/>
      <c r="R20" s="6"/>
      <c r="S20" s="6"/>
    </row>
    <row r="21" spans="1:19" ht="75" customHeight="1" x14ac:dyDescent="0.2">
      <c r="A21" s="41" t="s">
        <v>92</v>
      </c>
      <c r="B21" s="42" t="s">
        <v>970</v>
      </c>
      <c r="C21" s="41" t="s">
        <v>797</v>
      </c>
      <c r="D21" s="44" t="s">
        <v>15</v>
      </c>
      <c r="E21" s="43"/>
      <c r="F21" s="27" t="s">
        <v>11</v>
      </c>
      <c r="G21" s="46" t="s">
        <v>27</v>
      </c>
      <c r="H21" s="44">
        <v>49717181965</v>
      </c>
      <c r="I21" s="28" t="s">
        <v>796</v>
      </c>
      <c r="J21" s="28" t="s">
        <v>630</v>
      </c>
      <c r="K21" s="46">
        <v>84818.34</v>
      </c>
      <c r="L21" s="46">
        <f t="shared" si="1"/>
        <v>106022.92499999999</v>
      </c>
      <c r="M21" s="34" t="s">
        <v>975</v>
      </c>
      <c r="N21" s="35">
        <f>O21/1.25</f>
        <v>84818.351999999999</v>
      </c>
      <c r="O21" s="35">
        <v>106022.94</v>
      </c>
      <c r="P21" s="45"/>
      <c r="Q21" s="16"/>
      <c r="R21" s="6"/>
      <c r="S21" s="6"/>
    </row>
    <row r="22" spans="1:19" ht="75" customHeight="1" x14ac:dyDescent="0.2">
      <c r="A22" s="41" t="s">
        <v>798</v>
      </c>
      <c r="B22" s="16" t="s">
        <v>57</v>
      </c>
      <c r="C22" s="30" t="s">
        <v>58</v>
      </c>
      <c r="D22" s="62" t="s">
        <v>59</v>
      </c>
      <c r="E22" s="30" t="s">
        <v>60</v>
      </c>
      <c r="F22" s="27" t="s">
        <v>31</v>
      </c>
      <c r="G22" s="47" t="s">
        <v>32</v>
      </c>
      <c r="H22" s="32">
        <v>30293478878</v>
      </c>
      <c r="I22" s="28" t="s">
        <v>649</v>
      </c>
      <c r="J22" s="28" t="s">
        <v>628</v>
      </c>
      <c r="K22" s="47">
        <v>310978</v>
      </c>
      <c r="L22" s="47">
        <f t="shared" si="1"/>
        <v>388722.5</v>
      </c>
      <c r="M22" s="38">
        <v>44187</v>
      </c>
      <c r="N22" s="47">
        <v>165082</v>
      </c>
      <c r="O22" s="47">
        <v>206352.5</v>
      </c>
      <c r="P22" s="45"/>
      <c r="Q22" s="16"/>
      <c r="R22" s="6"/>
      <c r="S22" s="6"/>
    </row>
    <row r="23" spans="1:19" ht="75" customHeight="1" x14ac:dyDescent="0.2">
      <c r="A23" s="41" t="s">
        <v>93</v>
      </c>
      <c r="B23" s="16" t="s">
        <v>71</v>
      </c>
      <c r="C23" s="30" t="s">
        <v>72</v>
      </c>
      <c r="D23" s="62">
        <v>24960000</v>
      </c>
      <c r="E23" s="30" t="s">
        <v>73</v>
      </c>
      <c r="F23" s="27" t="s">
        <v>31</v>
      </c>
      <c r="G23" s="47" t="s">
        <v>74</v>
      </c>
      <c r="H23" s="32">
        <v>920851908</v>
      </c>
      <c r="I23" s="28" t="s">
        <v>649</v>
      </c>
      <c r="J23" s="28" t="s">
        <v>628</v>
      </c>
      <c r="K23" s="47">
        <v>73200</v>
      </c>
      <c r="L23" s="47">
        <f t="shared" si="1"/>
        <v>91500</v>
      </c>
      <c r="M23" s="38">
        <v>44231</v>
      </c>
      <c r="N23" s="46">
        <v>92010</v>
      </c>
      <c r="O23" s="47">
        <v>115012.5</v>
      </c>
      <c r="P23" s="27" t="s">
        <v>577</v>
      </c>
      <c r="Q23" s="16"/>
      <c r="R23" s="37"/>
      <c r="S23" s="37"/>
    </row>
    <row r="24" spans="1:19" ht="75" customHeight="1" x14ac:dyDescent="0.2">
      <c r="A24" s="41" t="s">
        <v>94</v>
      </c>
      <c r="B24" s="16" t="s">
        <v>75</v>
      </c>
      <c r="C24" s="30" t="s">
        <v>72</v>
      </c>
      <c r="D24" s="62">
        <v>24960000</v>
      </c>
      <c r="E24" s="30" t="s">
        <v>73</v>
      </c>
      <c r="F24" s="27" t="s">
        <v>31</v>
      </c>
      <c r="G24" s="47" t="s">
        <v>74</v>
      </c>
      <c r="H24" s="32">
        <v>920851908</v>
      </c>
      <c r="I24" s="28" t="s">
        <v>649</v>
      </c>
      <c r="J24" s="28" t="s">
        <v>628</v>
      </c>
      <c r="K24" s="47">
        <v>69485</v>
      </c>
      <c r="L24" s="47">
        <f t="shared" si="1"/>
        <v>86856.25</v>
      </c>
      <c r="M24" s="38">
        <v>44236</v>
      </c>
      <c r="N24" s="46">
        <v>66718</v>
      </c>
      <c r="O24" s="47">
        <v>83397.5</v>
      </c>
      <c r="P24" s="45"/>
      <c r="Q24" s="16"/>
      <c r="R24" s="37"/>
      <c r="S24" s="37"/>
    </row>
    <row r="25" spans="1:19" ht="111" customHeight="1" x14ac:dyDescent="0.2">
      <c r="A25" s="41" t="s">
        <v>95</v>
      </c>
      <c r="B25" s="16" t="s">
        <v>76</v>
      </c>
      <c r="C25" s="30" t="s">
        <v>72</v>
      </c>
      <c r="D25" s="62">
        <v>24960000</v>
      </c>
      <c r="E25" s="30" t="s">
        <v>73</v>
      </c>
      <c r="F25" s="27" t="s">
        <v>31</v>
      </c>
      <c r="G25" s="47" t="s">
        <v>74</v>
      </c>
      <c r="H25" s="32">
        <v>920851908</v>
      </c>
      <c r="I25" s="28" t="s">
        <v>649</v>
      </c>
      <c r="J25" s="28" t="s">
        <v>628</v>
      </c>
      <c r="K25" s="47">
        <v>149625</v>
      </c>
      <c r="L25" s="47">
        <f t="shared" si="1"/>
        <v>187031.25</v>
      </c>
      <c r="M25" s="38">
        <v>44225</v>
      </c>
      <c r="N25" s="47">
        <v>50983</v>
      </c>
      <c r="O25" s="47">
        <v>63728.75</v>
      </c>
      <c r="P25" s="48"/>
      <c r="Q25" s="29"/>
      <c r="R25" s="108"/>
      <c r="S25" s="108"/>
    </row>
    <row r="26" spans="1:19" ht="75" customHeight="1" x14ac:dyDescent="0.2">
      <c r="A26" s="41" t="s">
        <v>799</v>
      </c>
      <c r="B26" s="9" t="s">
        <v>69</v>
      </c>
      <c r="C26" s="8" t="s">
        <v>66</v>
      </c>
      <c r="D26" s="8" t="s">
        <v>67</v>
      </c>
      <c r="E26" s="49" t="s">
        <v>68</v>
      </c>
      <c r="F26" s="50" t="s">
        <v>21</v>
      </c>
      <c r="G26" s="73" t="s">
        <v>70</v>
      </c>
      <c r="H26" s="12">
        <v>50730247993</v>
      </c>
      <c r="I26" s="8" t="s">
        <v>650</v>
      </c>
      <c r="J26" s="8" t="s">
        <v>627</v>
      </c>
      <c r="K26" s="73">
        <v>78900</v>
      </c>
      <c r="L26" s="73">
        <f>K26*1.25</f>
        <v>98625</v>
      </c>
      <c r="M26" s="8" t="s">
        <v>997</v>
      </c>
      <c r="N26" s="73">
        <v>76021.478000000003</v>
      </c>
      <c r="O26" s="73">
        <v>95026.85</v>
      </c>
      <c r="P26" s="52"/>
      <c r="Q26" s="9"/>
      <c r="R26" s="108"/>
      <c r="S26" s="108"/>
    </row>
    <row r="27" spans="1:19" ht="75" customHeight="1" x14ac:dyDescent="0.2">
      <c r="A27" s="41" t="s">
        <v>109</v>
      </c>
      <c r="B27" s="16" t="s">
        <v>274</v>
      </c>
      <c r="C27" s="15"/>
      <c r="D27" s="15"/>
      <c r="E27" s="43"/>
      <c r="F27" s="53"/>
      <c r="G27" s="25" t="s">
        <v>70</v>
      </c>
      <c r="H27" s="19">
        <v>50730247993</v>
      </c>
      <c r="I27" s="15" t="s">
        <v>651</v>
      </c>
      <c r="J27" s="15" t="s">
        <v>628</v>
      </c>
      <c r="K27" s="25">
        <v>39450</v>
      </c>
      <c r="L27" s="25">
        <f>K27*1.25</f>
        <v>49312.5</v>
      </c>
      <c r="M27" s="17">
        <v>44222</v>
      </c>
      <c r="N27" s="25">
        <v>39897.230000000003</v>
      </c>
      <c r="O27" s="25">
        <v>49871.54</v>
      </c>
      <c r="P27" s="55" t="s">
        <v>612</v>
      </c>
      <c r="Q27" s="16"/>
      <c r="R27" s="37"/>
      <c r="S27" s="37"/>
    </row>
    <row r="28" spans="1:19" ht="75" customHeight="1" x14ac:dyDescent="0.2">
      <c r="A28" s="41" t="s">
        <v>800</v>
      </c>
      <c r="B28" s="16" t="s">
        <v>99</v>
      </c>
      <c r="C28" s="30" t="s">
        <v>72</v>
      </c>
      <c r="D28" s="62">
        <v>24960000</v>
      </c>
      <c r="E28" s="30" t="s">
        <v>73</v>
      </c>
      <c r="F28" s="27" t="s">
        <v>31</v>
      </c>
      <c r="G28" s="47" t="s">
        <v>32</v>
      </c>
      <c r="H28" s="32">
        <v>30293478878</v>
      </c>
      <c r="I28" s="28" t="s">
        <v>652</v>
      </c>
      <c r="J28" s="28" t="s">
        <v>628</v>
      </c>
      <c r="K28" s="47">
        <v>160760</v>
      </c>
      <c r="L28" s="47">
        <f t="shared" ref="L28:L32" si="4">K28*1.25</f>
        <v>200950</v>
      </c>
      <c r="M28" s="17">
        <v>44266</v>
      </c>
      <c r="N28" s="25">
        <v>240045</v>
      </c>
      <c r="O28" s="25">
        <v>300056.25</v>
      </c>
      <c r="P28" s="54" t="s">
        <v>769</v>
      </c>
      <c r="Q28" s="16"/>
      <c r="R28" s="37"/>
      <c r="S28" s="37"/>
    </row>
    <row r="29" spans="1:19" ht="75" customHeight="1" x14ac:dyDescent="0.2">
      <c r="A29" s="41" t="s">
        <v>801</v>
      </c>
      <c r="B29" s="16" t="s">
        <v>96</v>
      </c>
      <c r="C29" s="30" t="s">
        <v>58</v>
      </c>
      <c r="D29" s="62" t="s">
        <v>59</v>
      </c>
      <c r="E29" s="30" t="s">
        <v>60</v>
      </c>
      <c r="F29" s="27" t="s">
        <v>31</v>
      </c>
      <c r="G29" s="47" t="s">
        <v>97</v>
      </c>
      <c r="H29" s="32">
        <v>36228944903</v>
      </c>
      <c r="I29" s="28" t="s">
        <v>653</v>
      </c>
      <c r="J29" s="28" t="s">
        <v>628</v>
      </c>
      <c r="K29" s="47">
        <v>114880</v>
      </c>
      <c r="L29" s="47">
        <f t="shared" si="4"/>
        <v>143600</v>
      </c>
      <c r="M29" s="38">
        <v>44155</v>
      </c>
      <c r="N29" s="47">
        <v>42545</v>
      </c>
      <c r="O29" s="47">
        <v>53181.25</v>
      </c>
      <c r="P29" s="56"/>
      <c r="Q29" s="57"/>
      <c r="R29" s="37"/>
      <c r="S29" s="37"/>
    </row>
    <row r="30" spans="1:19" ht="75" customHeight="1" x14ac:dyDescent="0.2">
      <c r="A30" s="41" t="s">
        <v>110</v>
      </c>
      <c r="B30" s="16" t="s">
        <v>98</v>
      </c>
      <c r="C30" s="30" t="s">
        <v>58</v>
      </c>
      <c r="D30" s="62" t="s">
        <v>59</v>
      </c>
      <c r="E30" s="30" t="s">
        <v>60</v>
      </c>
      <c r="F30" s="27" t="s">
        <v>31</v>
      </c>
      <c r="G30" s="47" t="s">
        <v>104</v>
      </c>
      <c r="H30" s="32">
        <v>5273195306</v>
      </c>
      <c r="I30" s="28" t="s">
        <v>654</v>
      </c>
      <c r="J30" s="28" t="s">
        <v>628</v>
      </c>
      <c r="K30" s="47">
        <v>21875</v>
      </c>
      <c r="L30" s="47">
        <f t="shared" si="4"/>
        <v>27343.75</v>
      </c>
      <c r="M30" s="17">
        <v>44251</v>
      </c>
      <c r="N30" s="25">
        <v>16450</v>
      </c>
      <c r="O30" s="25">
        <v>20562.5</v>
      </c>
      <c r="P30" s="56"/>
      <c r="Q30" s="57"/>
      <c r="R30" s="37"/>
      <c r="S30" s="37"/>
    </row>
    <row r="31" spans="1:19" ht="75" customHeight="1" x14ac:dyDescent="0.2">
      <c r="A31" s="41" t="s">
        <v>142</v>
      </c>
      <c r="B31" s="16" t="s">
        <v>100</v>
      </c>
      <c r="C31" s="15" t="s">
        <v>101</v>
      </c>
      <c r="D31" s="15" t="s">
        <v>62</v>
      </c>
      <c r="E31" s="17"/>
      <c r="F31" s="27" t="s">
        <v>11</v>
      </c>
      <c r="G31" s="104" t="s">
        <v>102</v>
      </c>
      <c r="H31" s="58" t="s">
        <v>103</v>
      </c>
      <c r="I31" s="15" t="s">
        <v>654</v>
      </c>
      <c r="J31" s="15" t="s">
        <v>628</v>
      </c>
      <c r="K31" s="25">
        <v>183001.9</v>
      </c>
      <c r="L31" s="25">
        <f t="shared" si="4"/>
        <v>228752.375</v>
      </c>
      <c r="M31" s="17">
        <v>44245</v>
      </c>
      <c r="N31" s="25">
        <v>203046.1</v>
      </c>
      <c r="O31" s="25">
        <v>262369.63</v>
      </c>
      <c r="P31" s="56" t="s">
        <v>767</v>
      </c>
      <c r="Q31" s="57"/>
      <c r="R31" s="37"/>
      <c r="S31" s="37"/>
    </row>
    <row r="32" spans="1:19" ht="75" customHeight="1" x14ac:dyDescent="0.2">
      <c r="A32" s="41" t="s">
        <v>143</v>
      </c>
      <c r="B32" s="16" t="s">
        <v>108</v>
      </c>
      <c r="C32" s="15" t="s">
        <v>105</v>
      </c>
      <c r="D32" s="19" t="s">
        <v>106</v>
      </c>
      <c r="E32" s="43"/>
      <c r="F32" s="27" t="s">
        <v>11</v>
      </c>
      <c r="G32" s="25" t="s">
        <v>107</v>
      </c>
      <c r="H32" s="19">
        <v>23503746756</v>
      </c>
      <c r="I32" s="15" t="s">
        <v>655</v>
      </c>
      <c r="J32" s="15" t="s">
        <v>627</v>
      </c>
      <c r="K32" s="25">
        <v>68691</v>
      </c>
      <c r="L32" s="25">
        <f t="shared" si="4"/>
        <v>85863.75</v>
      </c>
      <c r="M32" s="17" t="s">
        <v>978</v>
      </c>
      <c r="N32" s="25">
        <f>O32/1.25</f>
        <v>56031.016000000003</v>
      </c>
      <c r="O32" s="25">
        <v>70038.77</v>
      </c>
      <c r="P32" s="48"/>
      <c r="Q32" s="29"/>
      <c r="R32" s="37"/>
      <c r="S32" s="37"/>
    </row>
    <row r="33" spans="1:19" ht="75" customHeight="1" x14ac:dyDescent="0.2">
      <c r="A33" s="41" t="s">
        <v>144</v>
      </c>
      <c r="B33" s="16" t="s">
        <v>111</v>
      </c>
      <c r="C33" s="15" t="s">
        <v>41</v>
      </c>
      <c r="D33" s="15" t="s">
        <v>42</v>
      </c>
      <c r="E33" s="17"/>
      <c r="F33" s="27" t="s">
        <v>11</v>
      </c>
      <c r="G33" s="20" t="s">
        <v>112</v>
      </c>
      <c r="H33" s="19">
        <v>78058601412</v>
      </c>
      <c r="I33" s="15" t="s">
        <v>656</v>
      </c>
      <c r="J33" s="15" t="s">
        <v>628</v>
      </c>
      <c r="K33" s="20">
        <v>134595</v>
      </c>
      <c r="L33" s="20">
        <f>K33*1.05</f>
        <v>141324.75</v>
      </c>
      <c r="M33" s="17">
        <v>43914</v>
      </c>
      <c r="N33" s="25">
        <v>17946</v>
      </c>
      <c r="O33" s="25">
        <v>18843.3</v>
      </c>
      <c r="P33" s="59"/>
      <c r="Q33" s="16"/>
      <c r="R33" s="108"/>
      <c r="S33" s="37"/>
    </row>
    <row r="34" spans="1:19" ht="75" customHeight="1" x14ac:dyDescent="0.2">
      <c r="A34" s="41" t="s">
        <v>145</v>
      </c>
      <c r="B34" s="16" t="s">
        <v>113</v>
      </c>
      <c r="C34" s="15" t="s">
        <v>41</v>
      </c>
      <c r="D34" s="15" t="s">
        <v>42</v>
      </c>
      <c r="E34" s="17"/>
      <c r="F34" s="27" t="s">
        <v>11</v>
      </c>
      <c r="G34" s="20" t="s">
        <v>112</v>
      </c>
      <c r="H34" s="19">
        <v>78058601412</v>
      </c>
      <c r="I34" s="15" t="s">
        <v>656</v>
      </c>
      <c r="J34" s="15" t="s">
        <v>628</v>
      </c>
      <c r="K34" s="20">
        <v>2808</v>
      </c>
      <c r="L34" s="20">
        <f t="shared" ref="L34:L35" si="5">K34*1.05</f>
        <v>2948.4</v>
      </c>
      <c r="M34" s="98"/>
      <c r="N34" s="46">
        <v>0</v>
      </c>
      <c r="O34" s="46">
        <v>0</v>
      </c>
      <c r="P34" s="23"/>
      <c r="Q34" s="18" t="s">
        <v>576</v>
      </c>
      <c r="R34" s="37"/>
      <c r="S34" s="37"/>
    </row>
    <row r="35" spans="1:19" ht="75" customHeight="1" x14ac:dyDescent="0.2">
      <c r="A35" s="41" t="s">
        <v>802</v>
      </c>
      <c r="B35" s="16" t="s">
        <v>114</v>
      </c>
      <c r="C35" s="15" t="s">
        <v>41</v>
      </c>
      <c r="D35" s="15" t="s">
        <v>42</v>
      </c>
      <c r="E35" s="17"/>
      <c r="F35" s="27" t="s">
        <v>11</v>
      </c>
      <c r="G35" s="20" t="s">
        <v>112</v>
      </c>
      <c r="H35" s="19">
        <v>78058601412</v>
      </c>
      <c r="I35" s="15" t="s">
        <v>656</v>
      </c>
      <c r="J35" s="15" t="s">
        <v>628</v>
      </c>
      <c r="K35" s="20">
        <v>3934.5</v>
      </c>
      <c r="L35" s="20">
        <f t="shared" si="5"/>
        <v>4131.2250000000004</v>
      </c>
      <c r="M35" s="98"/>
      <c r="N35" s="46">
        <v>0</v>
      </c>
      <c r="O35" s="46">
        <v>0</v>
      </c>
      <c r="P35" s="23"/>
      <c r="Q35" s="18" t="s">
        <v>576</v>
      </c>
      <c r="R35" s="37"/>
      <c r="S35" s="37"/>
    </row>
    <row r="36" spans="1:19" ht="75" customHeight="1" x14ac:dyDescent="0.2">
      <c r="A36" s="41" t="s">
        <v>803</v>
      </c>
      <c r="B36" s="29" t="s">
        <v>115</v>
      </c>
      <c r="C36" s="30" t="s">
        <v>116</v>
      </c>
      <c r="D36" s="62" t="s">
        <v>29</v>
      </c>
      <c r="E36" s="61" t="s">
        <v>117</v>
      </c>
      <c r="F36" s="27" t="s">
        <v>31</v>
      </c>
      <c r="G36" s="91" t="s">
        <v>118</v>
      </c>
      <c r="H36" s="62">
        <v>72138001170</v>
      </c>
      <c r="I36" s="30" t="s">
        <v>656</v>
      </c>
      <c r="J36" s="30" t="s">
        <v>628</v>
      </c>
      <c r="K36" s="91">
        <v>473960</v>
      </c>
      <c r="L36" s="91">
        <f>K36*1.25</f>
        <v>592450</v>
      </c>
      <c r="M36" s="17">
        <v>44148</v>
      </c>
      <c r="N36" s="25">
        <v>189584</v>
      </c>
      <c r="O36" s="25">
        <v>236980</v>
      </c>
      <c r="P36" s="59"/>
      <c r="Q36" s="16"/>
      <c r="R36" s="37"/>
      <c r="S36" s="37"/>
    </row>
    <row r="37" spans="1:19" ht="75" customHeight="1" x14ac:dyDescent="0.2">
      <c r="A37" s="41" t="s">
        <v>804</v>
      </c>
      <c r="B37" s="16" t="s">
        <v>119</v>
      </c>
      <c r="C37" s="30" t="s">
        <v>72</v>
      </c>
      <c r="D37" s="62">
        <v>24960000</v>
      </c>
      <c r="E37" s="30" t="s">
        <v>73</v>
      </c>
      <c r="F37" s="27" t="s">
        <v>31</v>
      </c>
      <c r="G37" s="47" t="s">
        <v>120</v>
      </c>
      <c r="H37" s="32">
        <v>46785414954</v>
      </c>
      <c r="I37" s="28" t="s">
        <v>657</v>
      </c>
      <c r="J37" s="28" t="s">
        <v>628</v>
      </c>
      <c r="K37" s="47">
        <v>38774.89</v>
      </c>
      <c r="L37" s="47">
        <f t="shared" ref="L37" si="6">K37*1.25</f>
        <v>48468.612500000003</v>
      </c>
      <c r="M37" s="55">
        <v>44249</v>
      </c>
      <c r="N37" s="25">
        <v>57163.31</v>
      </c>
      <c r="O37" s="25">
        <v>71454.14</v>
      </c>
      <c r="P37" s="54" t="s">
        <v>577</v>
      </c>
      <c r="Q37" s="16"/>
      <c r="R37" s="37"/>
      <c r="S37" s="37"/>
    </row>
    <row r="38" spans="1:19" ht="75" customHeight="1" x14ac:dyDescent="0.2">
      <c r="A38" s="41" t="s">
        <v>146</v>
      </c>
      <c r="B38" s="16" t="s">
        <v>157</v>
      </c>
      <c r="C38" s="30" t="s">
        <v>137</v>
      </c>
      <c r="D38" s="62" t="s">
        <v>139</v>
      </c>
      <c r="E38" s="30" t="s">
        <v>138</v>
      </c>
      <c r="F38" s="27" t="s">
        <v>31</v>
      </c>
      <c r="G38" s="47" t="s">
        <v>16</v>
      </c>
      <c r="H38" s="32">
        <v>62815184072</v>
      </c>
      <c r="I38" s="28" t="s">
        <v>658</v>
      </c>
      <c r="J38" s="28" t="s">
        <v>632</v>
      </c>
      <c r="K38" s="47">
        <v>89000</v>
      </c>
      <c r="L38" s="47">
        <f>K38*1.25</f>
        <v>111250</v>
      </c>
      <c r="M38" s="55" t="s">
        <v>1011</v>
      </c>
      <c r="N38" s="25">
        <v>89000</v>
      </c>
      <c r="O38" s="25">
        <f>N38*1.25</f>
        <v>111250</v>
      </c>
      <c r="P38" s="55"/>
      <c r="Q38" s="16"/>
      <c r="R38" s="37"/>
      <c r="S38" s="37"/>
    </row>
    <row r="39" spans="1:19" ht="75" customHeight="1" x14ac:dyDescent="0.2">
      <c r="A39" s="41" t="s">
        <v>805</v>
      </c>
      <c r="B39" s="16" t="s">
        <v>156</v>
      </c>
      <c r="C39" s="30" t="s">
        <v>137</v>
      </c>
      <c r="D39" s="62" t="s">
        <v>139</v>
      </c>
      <c r="E39" s="30" t="s">
        <v>138</v>
      </c>
      <c r="F39" s="27" t="s">
        <v>31</v>
      </c>
      <c r="G39" s="47" t="s">
        <v>140</v>
      </c>
      <c r="H39" s="32">
        <v>16214531266</v>
      </c>
      <c r="I39" s="28" t="s">
        <v>658</v>
      </c>
      <c r="J39" s="41" t="s">
        <v>996</v>
      </c>
      <c r="K39" s="47">
        <v>340000</v>
      </c>
      <c r="L39" s="47">
        <f t="shared" ref="L39:L40" si="7">K39*1.25</f>
        <v>425000</v>
      </c>
      <c r="M39" s="55" t="s">
        <v>1012</v>
      </c>
      <c r="N39" s="25">
        <v>326500</v>
      </c>
      <c r="O39" s="25">
        <f>N39*1.25</f>
        <v>408125</v>
      </c>
      <c r="P39" s="55"/>
      <c r="Q39" s="16" t="s">
        <v>1001</v>
      </c>
      <c r="R39" s="37"/>
      <c r="S39" s="37"/>
    </row>
    <row r="40" spans="1:19" ht="75" customHeight="1" x14ac:dyDescent="0.2">
      <c r="A40" s="41" t="s">
        <v>147</v>
      </c>
      <c r="B40" s="16" t="s">
        <v>155</v>
      </c>
      <c r="C40" s="30" t="s">
        <v>137</v>
      </c>
      <c r="D40" s="62" t="s">
        <v>139</v>
      </c>
      <c r="E40" s="30" t="s">
        <v>138</v>
      </c>
      <c r="F40" s="27" t="s">
        <v>31</v>
      </c>
      <c r="G40" s="47" t="s">
        <v>141</v>
      </c>
      <c r="H40" s="32">
        <v>18966227376</v>
      </c>
      <c r="I40" s="28" t="s">
        <v>658</v>
      </c>
      <c r="J40" s="41" t="s">
        <v>996</v>
      </c>
      <c r="K40" s="47">
        <v>309977.36</v>
      </c>
      <c r="L40" s="47">
        <f t="shared" si="7"/>
        <v>387471.69999999995</v>
      </c>
      <c r="M40" s="55" t="s">
        <v>1013</v>
      </c>
      <c r="N40" s="25">
        <v>309977.36</v>
      </c>
      <c r="O40" s="25">
        <f>N40*1.25</f>
        <v>387471.69999999995</v>
      </c>
      <c r="P40" s="55"/>
      <c r="Q40" s="16" t="s">
        <v>1001</v>
      </c>
      <c r="R40" s="37"/>
      <c r="S40" s="37"/>
    </row>
    <row r="41" spans="1:19" ht="75" customHeight="1" x14ac:dyDescent="0.2">
      <c r="A41" s="41" t="s">
        <v>148</v>
      </c>
      <c r="B41" s="29" t="s">
        <v>127</v>
      </c>
      <c r="C41" s="30" t="s">
        <v>121</v>
      </c>
      <c r="D41" s="103" t="s">
        <v>122</v>
      </c>
      <c r="E41" s="103" t="s">
        <v>123</v>
      </c>
      <c r="F41" s="27" t="s">
        <v>31</v>
      </c>
      <c r="G41" s="91" t="s">
        <v>124</v>
      </c>
      <c r="H41" s="62">
        <v>92540844708</v>
      </c>
      <c r="I41" s="30" t="s">
        <v>125</v>
      </c>
      <c r="J41" s="30" t="s">
        <v>661</v>
      </c>
      <c r="K41" s="91">
        <v>4969879.87</v>
      </c>
      <c r="L41" s="91">
        <f>K41*1.25</f>
        <v>6212349.8375000004</v>
      </c>
      <c r="M41" s="56" t="s">
        <v>578</v>
      </c>
      <c r="N41" s="25">
        <v>1202110.96</v>
      </c>
      <c r="O41" s="25">
        <v>1502638.7</v>
      </c>
      <c r="P41" s="59"/>
      <c r="Q41" s="16" t="s">
        <v>765</v>
      </c>
      <c r="R41" s="37"/>
      <c r="S41" s="37"/>
    </row>
    <row r="42" spans="1:19" ht="75" customHeight="1" x14ac:dyDescent="0.2">
      <c r="A42" s="41" t="s">
        <v>806</v>
      </c>
      <c r="B42" s="29" t="s">
        <v>126</v>
      </c>
      <c r="C42" s="30" t="s">
        <v>121</v>
      </c>
      <c r="D42" s="103" t="s">
        <v>122</v>
      </c>
      <c r="E42" s="103" t="s">
        <v>123</v>
      </c>
      <c r="F42" s="27" t="s">
        <v>31</v>
      </c>
      <c r="G42" s="91" t="s">
        <v>124</v>
      </c>
      <c r="H42" s="62">
        <v>92540844708</v>
      </c>
      <c r="I42" s="30" t="s">
        <v>125</v>
      </c>
      <c r="J42" s="30" t="s">
        <v>661</v>
      </c>
      <c r="K42" s="91">
        <v>169736.39</v>
      </c>
      <c r="L42" s="91">
        <f>K42*1.25</f>
        <v>212170.48750000002</v>
      </c>
      <c r="M42" s="63">
        <v>43963</v>
      </c>
      <c r="N42" s="25">
        <v>169736.39</v>
      </c>
      <c r="O42" s="25">
        <v>212170.49</v>
      </c>
      <c r="P42" s="59"/>
      <c r="Q42" s="16"/>
      <c r="R42" s="37"/>
      <c r="S42" s="37"/>
    </row>
    <row r="43" spans="1:19" ht="75" customHeight="1" x14ac:dyDescent="0.2">
      <c r="A43" s="41" t="s">
        <v>807</v>
      </c>
      <c r="B43" s="16" t="s">
        <v>128</v>
      </c>
      <c r="C43" s="15" t="s">
        <v>129</v>
      </c>
      <c r="D43" s="15" t="s">
        <v>130</v>
      </c>
      <c r="E43" s="17" t="s">
        <v>131</v>
      </c>
      <c r="F43" s="27" t="s">
        <v>31</v>
      </c>
      <c r="G43" s="25" t="s">
        <v>132</v>
      </c>
      <c r="H43" s="19">
        <v>16257582637</v>
      </c>
      <c r="I43" s="30" t="s">
        <v>660</v>
      </c>
      <c r="J43" s="30" t="s">
        <v>633</v>
      </c>
      <c r="K43" s="25">
        <v>283100</v>
      </c>
      <c r="L43" s="25">
        <f>K43*1.25</f>
        <v>353875</v>
      </c>
      <c r="M43" s="63" t="s">
        <v>579</v>
      </c>
      <c r="N43" s="25">
        <v>283100</v>
      </c>
      <c r="O43" s="25">
        <f>N43*1.25</f>
        <v>353875</v>
      </c>
      <c r="P43" s="55"/>
      <c r="Q43" s="54"/>
      <c r="R43" s="40"/>
      <c r="S43" s="40"/>
    </row>
    <row r="44" spans="1:19" ht="75" customHeight="1" x14ac:dyDescent="0.2">
      <c r="A44" s="41" t="s">
        <v>808</v>
      </c>
      <c r="B44" s="16" t="s">
        <v>385</v>
      </c>
      <c r="C44" s="15" t="s">
        <v>133</v>
      </c>
      <c r="D44" s="15" t="s">
        <v>134</v>
      </c>
      <c r="E44" s="17" t="s">
        <v>135</v>
      </c>
      <c r="F44" s="27" t="s">
        <v>31</v>
      </c>
      <c r="G44" s="25" t="s">
        <v>136</v>
      </c>
      <c r="H44" s="19">
        <v>23929404756</v>
      </c>
      <c r="I44" s="15" t="s">
        <v>659</v>
      </c>
      <c r="J44" s="15" t="s">
        <v>633</v>
      </c>
      <c r="K44" s="25">
        <v>2498057.4900000002</v>
      </c>
      <c r="L44" s="25">
        <f>K44*1.25</f>
        <v>3122571.8625000003</v>
      </c>
      <c r="M44" s="17" t="s">
        <v>580</v>
      </c>
      <c r="N44" s="25">
        <v>2497889</v>
      </c>
      <c r="O44" s="25" t="s">
        <v>581</v>
      </c>
      <c r="P44" s="55"/>
      <c r="Q44" s="54" t="s">
        <v>386</v>
      </c>
      <c r="R44" s="40"/>
      <c r="S44" s="40"/>
    </row>
    <row r="45" spans="1:19" ht="75" customHeight="1" x14ac:dyDescent="0.2">
      <c r="A45" s="41" t="s">
        <v>809</v>
      </c>
      <c r="B45" s="16" t="s">
        <v>149</v>
      </c>
      <c r="C45" s="15" t="s">
        <v>150</v>
      </c>
      <c r="D45" s="15" t="s">
        <v>106</v>
      </c>
      <c r="E45" s="17"/>
      <c r="F45" s="27" t="s">
        <v>11</v>
      </c>
      <c r="G45" s="25" t="s">
        <v>151</v>
      </c>
      <c r="H45" s="19">
        <v>83157399243</v>
      </c>
      <c r="I45" s="15" t="s">
        <v>663</v>
      </c>
      <c r="J45" s="15" t="s">
        <v>627</v>
      </c>
      <c r="K45" s="25">
        <v>89350</v>
      </c>
      <c r="L45" s="25">
        <f>K45*1.25</f>
        <v>111687.5</v>
      </c>
      <c r="M45" s="17" t="s">
        <v>977</v>
      </c>
      <c r="N45" s="25">
        <f>O45/1.25</f>
        <v>109350</v>
      </c>
      <c r="O45" s="25">
        <v>136687.5</v>
      </c>
      <c r="P45" s="55" t="s">
        <v>979</v>
      </c>
      <c r="Q45" s="16"/>
      <c r="R45" s="37"/>
      <c r="S45" s="37"/>
    </row>
    <row r="46" spans="1:19" ht="75" customHeight="1" x14ac:dyDescent="0.2">
      <c r="A46" s="41" t="s">
        <v>810</v>
      </c>
      <c r="B46" s="16" t="s">
        <v>152</v>
      </c>
      <c r="C46" s="30" t="s">
        <v>137</v>
      </c>
      <c r="D46" s="62" t="s">
        <v>139</v>
      </c>
      <c r="E46" s="30" t="s">
        <v>138</v>
      </c>
      <c r="F46" s="27" t="s">
        <v>31</v>
      </c>
      <c r="G46" s="47" t="s">
        <v>153</v>
      </c>
      <c r="H46" s="32">
        <v>59088996868</v>
      </c>
      <c r="I46" s="28" t="s">
        <v>662</v>
      </c>
      <c r="J46" s="28" t="s">
        <v>632</v>
      </c>
      <c r="K46" s="47">
        <v>19000</v>
      </c>
      <c r="L46" s="47">
        <f t="shared" ref="L46:L51" si="8">K46*1.25</f>
        <v>23750</v>
      </c>
      <c r="M46" s="55" t="s">
        <v>1010</v>
      </c>
      <c r="N46" s="25">
        <v>19000</v>
      </c>
      <c r="O46" s="25">
        <f>N46*1.25</f>
        <v>23750</v>
      </c>
      <c r="P46" s="59"/>
      <c r="Q46" s="16"/>
      <c r="R46" s="37"/>
      <c r="S46" s="37"/>
    </row>
    <row r="47" spans="1:19" ht="75" customHeight="1" x14ac:dyDescent="0.2">
      <c r="A47" s="41" t="s">
        <v>811</v>
      </c>
      <c r="B47" s="9" t="s">
        <v>202</v>
      </c>
      <c r="C47" s="8" t="s">
        <v>199</v>
      </c>
      <c r="D47" s="12">
        <v>50312000</v>
      </c>
      <c r="E47" s="8" t="s">
        <v>200</v>
      </c>
      <c r="F47" s="11" t="s">
        <v>175</v>
      </c>
      <c r="G47" s="89" t="s">
        <v>201</v>
      </c>
      <c r="H47" s="64">
        <v>67001695549</v>
      </c>
      <c r="I47" s="65" t="s">
        <v>662</v>
      </c>
      <c r="J47" s="65" t="s">
        <v>628</v>
      </c>
      <c r="K47" s="89">
        <v>349200</v>
      </c>
      <c r="L47" s="89">
        <f t="shared" si="8"/>
        <v>436500</v>
      </c>
      <c r="M47" s="66">
        <v>44271</v>
      </c>
      <c r="N47" s="89">
        <v>349200</v>
      </c>
      <c r="O47" s="89">
        <v>436500</v>
      </c>
      <c r="P47" s="67"/>
      <c r="Q47" s="9"/>
      <c r="R47" s="37"/>
      <c r="S47" s="37"/>
    </row>
    <row r="48" spans="1:19" ht="75" customHeight="1" x14ac:dyDescent="0.2">
      <c r="A48" s="41" t="s">
        <v>812</v>
      </c>
      <c r="B48" s="9" t="s">
        <v>209</v>
      </c>
      <c r="C48" s="8" t="s">
        <v>203</v>
      </c>
      <c r="D48" s="8" t="s">
        <v>204</v>
      </c>
      <c r="E48" s="49" t="s">
        <v>205</v>
      </c>
      <c r="F48" s="50" t="s">
        <v>175</v>
      </c>
      <c r="G48" s="89" t="s">
        <v>210</v>
      </c>
      <c r="H48" s="64">
        <v>1518517370</v>
      </c>
      <c r="I48" s="65" t="s">
        <v>664</v>
      </c>
      <c r="J48" s="65" t="s">
        <v>628</v>
      </c>
      <c r="K48" s="89">
        <v>4800</v>
      </c>
      <c r="L48" s="89">
        <f t="shared" si="8"/>
        <v>6000</v>
      </c>
      <c r="M48" s="66">
        <v>44253</v>
      </c>
      <c r="N48" s="89">
        <v>4800</v>
      </c>
      <c r="O48" s="89">
        <v>6000</v>
      </c>
      <c r="P48" s="67"/>
      <c r="Q48" s="9"/>
      <c r="R48" s="37"/>
      <c r="S48" s="37"/>
    </row>
    <row r="49" spans="1:19" ht="75" customHeight="1" x14ac:dyDescent="0.2">
      <c r="A49" s="41" t="s">
        <v>813</v>
      </c>
      <c r="B49" s="9" t="s">
        <v>207</v>
      </c>
      <c r="C49" s="8" t="s">
        <v>203</v>
      </c>
      <c r="D49" s="8" t="s">
        <v>204</v>
      </c>
      <c r="E49" s="49" t="s">
        <v>205</v>
      </c>
      <c r="F49" s="50" t="s">
        <v>175</v>
      </c>
      <c r="G49" s="73" t="s">
        <v>206</v>
      </c>
      <c r="H49" s="68">
        <v>60933160251</v>
      </c>
      <c r="I49" s="65" t="s">
        <v>665</v>
      </c>
      <c r="J49" s="65" t="s">
        <v>628</v>
      </c>
      <c r="K49" s="89">
        <v>124070.39999999999</v>
      </c>
      <c r="L49" s="89">
        <f t="shared" si="8"/>
        <v>155088</v>
      </c>
      <c r="M49" s="66">
        <v>44267</v>
      </c>
      <c r="N49" s="89">
        <v>124070.39999999999</v>
      </c>
      <c r="O49" s="89">
        <v>155088</v>
      </c>
      <c r="P49" s="67"/>
      <c r="Q49" s="9"/>
      <c r="R49" s="37"/>
      <c r="S49" s="37"/>
    </row>
    <row r="50" spans="1:19" ht="75" customHeight="1" x14ac:dyDescent="0.2">
      <c r="A50" s="41" t="s">
        <v>814</v>
      </c>
      <c r="B50" s="16" t="s">
        <v>154</v>
      </c>
      <c r="C50" s="30" t="s">
        <v>137</v>
      </c>
      <c r="D50" s="62" t="s">
        <v>139</v>
      </c>
      <c r="E50" s="30" t="s">
        <v>138</v>
      </c>
      <c r="F50" s="27" t="s">
        <v>31</v>
      </c>
      <c r="G50" s="47" t="s">
        <v>27</v>
      </c>
      <c r="H50" s="32">
        <v>49717181965</v>
      </c>
      <c r="I50" s="28" t="s">
        <v>666</v>
      </c>
      <c r="J50" s="41" t="s">
        <v>996</v>
      </c>
      <c r="K50" s="47">
        <v>39798</v>
      </c>
      <c r="L50" s="47">
        <f t="shared" si="8"/>
        <v>49747.5</v>
      </c>
      <c r="M50" s="45" t="s">
        <v>1009</v>
      </c>
      <c r="N50" s="25">
        <v>39798</v>
      </c>
      <c r="O50" s="25">
        <f>N50*1.25</f>
        <v>49747.5</v>
      </c>
      <c r="P50" s="45"/>
      <c r="Q50" s="16" t="s">
        <v>1002</v>
      </c>
      <c r="R50" s="37"/>
      <c r="S50" s="37"/>
    </row>
    <row r="51" spans="1:19" ht="75" customHeight="1" x14ac:dyDescent="0.2">
      <c r="A51" s="41" t="s">
        <v>815</v>
      </c>
      <c r="B51" s="9" t="s">
        <v>266</v>
      </c>
      <c r="C51" s="8" t="s">
        <v>18</v>
      </c>
      <c r="D51" s="8" t="s">
        <v>19</v>
      </c>
      <c r="E51" s="10" t="s">
        <v>20</v>
      </c>
      <c r="F51" s="50" t="s">
        <v>21</v>
      </c>
      <c r="G51" s="73" t="s">
        <v>140</v>
      </c>
      <c r="H51" s="12">
        <v>16214531266</v>
      </c>
      <c r="I51" s="8" t="s">
        <v>667</v>
      </c>
      <c r="J51" s="8" t="s">
        <v>634</v>
      </c>
      <c r="K51" s="73">
        <v>243400</v>
      </c>
      <c r="L51" s="73">
        <f t="shared" si="8"/>
        <v>304250</v>
      </c>
      <c r="M51" s="69">
        <v>44256</v>
      </c>
      <c r="N51" s="89">
        <v>51039.92</v>
      </c>
      <c r="O51" s="89">
        <v>63799.9</v>
      </c>
      <c r="P51" s="69"/>
      <c r="Q51" s="70"/>
      <c r="R51" s="37"/>
      <c r="S51" s="37"/>
    </row>
    <row r="52" spans="1:19" ht="75" customHeight="1" x14ac:dyDescent="0.2">
      <c r="A52" s="41" t="s">
        <v>816</v>
      </c>
      <c r="B52" s="9" t="s">
        <v>171</v>
      </c>
      <c r="C52" s="8" t="s">
        <v>172</v>
      </c>
      <c r="D52" s="8" t="s">
        <v>173</v>
      </c>
      <c r="E52" s="10" t="s">
        <v>174</v>
      </c>
      <c r="F52" s="50" t="s">
        <v>175</v>
      </c>
      <c r="G52" s="73" t="s">
        <v>176</v>
      </c>
      <c r="H52" s="12">
        <v>28214613860</v>
      </c>
      <c r="I52" s="8" t="s">
        <v>668</v>
      </c>
      <c r="J52" s="8" t="s">
        <v>628</v>
      </c>
      <c r="K52" s="73">
        <v>106980.61</v>
      </c>
      <c r="L52" s="73">
        <f>K52*1.25</f>
        <v>133725.76250000001</v>
      </c>
      <c r="M52" s="69" t="s">
        <v>607</v>
      </c>
      <c r="N52" s="89">
        <v>224836.54</v>
      </c>
      <c r="O52" s="89">
        <v>281045.68</v>
      </c>
      <c r="P52" s="69" t="s">
        <v>613</v>
      </c>
      <c r="Q52" s="70"/>
      <c r="R52" s="37"/>
      <c r="S52" s="37"/>
    </row>
    <row r="53" spans="1:19" ht="75" customHeight="1" x14ac:dyDescent="0.2">
      <c r="A53" s="41" t="s">
        <v>817</v>
      </c>
      <c r="B53" s="9" t="s">
        <v>267</v>
      </c>
      <c r="C53" s="8" t="s">
        <v>18</v>
      </c>
      <c r="D53" s="8" t="s">
        <v>19</v>
      </c>
      <c r="E53" s="10" t="s">
        <v>20</v>
      </c>
      <c r="F53" s="50" t="s">
        <v>21</v>
      </c>
      <c r="G53" s="73" t="s">
        <v>158</v>
      </c>
      <c r="H53" s="12">
        <v>83028109264</v>
      </c>
      <c r="I53" s="8" t="s">
        <v>640</v>
      </c>
      <c r="J53" s="8" t="s">
        <v>634</v>
      </c>
      <c r="K53" s="73">
        <v>35900</v>
      </c>
      <c r="L53" s="73">
        <f t="shared" ref="L53:L55" si="9">K53*1.25</f>
        <v>44875</v>
      </c>
      <c r="M53" s="10">
        <v>44228</v>
      </c>
      <c r="N53" s="73">
        <v>66650.460000000006</v>
      </c>
      <c r="O53" s="73">
        <v>83313.08</v>
      </c>
      <c r="P53" s="52" t="s">
        <v>614</v>
      </c>
      <c r="Q53" s="51"/>
      <c r="R53" s="37"/>
      <c r="S53" s="37"/>
    </row>
    <row r="54" spans="1:19" ht="75" customHeight="1" x14ac:dyDescent="0.2">
      <c r="A54" s="41" t="s">
        <v>818</v>
      </c>
      <c r="B54" s="9" t="s">
        <v>261</v>
      </c>
      <c r="C54" s="8" t="s">
        <v>262</v>
      </c>
      <c r="D54" s="8" t="s">
        <v>263</v>
      </c>
      <c r="E54" s="10" t="s">
        <v>264</v>
      </c>
      <c r="F54" s="50" t="s">
        <v>21</v>
      </c>
      <c r="G54" s="73" t="s">
        <v>265</v>
      </c>
      <c r="H54" s="12">
        <v>2568167879</v>
      </c>
      <c r="I54" s="8" t="s">
        <v>640</v>
      </c>
      <c r="J54" s="8" t="s">
        <v>627</v>
      </c>
      <c r="K54" s="73">
        <v>1977797.7</v>
      </c>
      <c r="L54" s="73">
        <f t="shared" si="9"/>
        <v>2472247.125</v>
      </c>
      <c r="M54" s="99" t="s">
        <v>1019</v>
      </c>
      <c r="N54" s="73">
        <f>O54/1.25</f>
        <v>331691.81754967145</v>
      </c>
      <c r="O54" s="112">
        <v>414614.77193708933</v>
      </c>
      <c r="P54" s="52"/>
      <c r="Q54" s="51"/>
      <c r="R54" s="37"/>
      <c r="S54" s="37"/>
    </row>
    <row r="55" spans="1:19" ht="75" customHeight="1" x14ac:dyDescent="0.2">
      <c r="A55" s="41" t="s">
        <v>819</v>
      </c>
      <c r="B55" s="16" t="s">
        <v>611</v>
      </c>
      <c r="C55" s="15"/>
      <c r="D55" s="15"/>
      <c r="E55" s="17"/>
      <c r="F55" s="53"/>
      <c r="G55" s="25" t="s">
        <v>265</v>
      </c>
      <c r="H55" s="19">
        <v>2568167879</v>
      </c>
      <c r="I55" s="15" t="s">
        <v>669</v>
      </c>
      <c r="J55" s="15" t="s">
        <v>628</v>
      </c>
      <c r="K55" s="25">
        <v>857942.1</v>
      </c>
      <c r="L55" s="25">
        <f t="shared" si="9"/>
        <v>1072427.625</v>
      </c>
      <c r="M55" s="17">
        <v>44316</v>
      </c>
      <c r="N55" s="25">
        <v>827842.47</v>
      </c>
      <c r="O55" s="25">
        <v>1034803.09</v>
      </c>
      <c r="P55" s="55" t="s">
        <v>1020</v>
      </c>
      <c r="Q55" s="54"/>
      <c r="R55" s="37"/>
      <c r="S55" s="37"/>
    </row>
    <row r="56" spans="1:19" ht="75" customHeight="1" x14ac:dyDescent="0.2">
      <c r="A56" s="41" t="s">
        <v>820</v>
      </c>
      <c r="B56" s="16" t="s">
        <v>159</v>
      </c>
      <c r="C56" s="15" t="s">
        <v>160</v>
      </c>
      <c r="D56" s="15" t="s">
        <v>29</v>
      </c>
      <c r="E56" s="17" t="s">
        <v>161</v>
      </c>
      <c r="F56" s="27" t="s">
        <v>31</v>
      </c>
      <c r="G56" s="25" t="s">
        <v>162</v>
      </c>
      <c r="H56" s="19">
        <v>40103171762</v>
      </c>
      <c r="I56" s="15" t="s">
        <v>640</v>
      </c>
      <c r="J56" s="15" t="s">
        <v>628</v>
      </c>
      <c r="K56" s="25">
        <v>196319.76</v>
      </c>
      <c r="L56" s="25">
        <f>K56*1.25</f>
        <v>245399.7</v>
      </c>
      <c r="M56" s="17">
        <v>44216</v>
      </c>
      <c r="N56" s="25">
        <v>100200.9</v>
      </c>
      <c r="O56" s="25">
        <v>125251.13</v>
      </c>
      <c r="P56" s="36"/>
      <c r="Q56" s="71"/>
      <c r="R56" s="37"/>
      <c r="S56" s="37"/>
    </row>
    <row r="57" spans="1:19" ht="75" customHeight="1" x14ac:dyDescent="0.2">
      <c r="A57" s="41" t="s">
        <v>821</v>
      </c>
      <c r="B57" s="9" t="s">
        <v>268</v>
      </c>
      <c r="C57" s="8" t="s">
        <v>18</v>
      </c>
      <c r="D57" s="8" t="s">
        <v>19</v>
      </c>
      <c r="E57" s="10" t="s">
        <v>20</v>
      </c>
      <c r="F57" s="50" t="s">
        <v>21</v>
      </c>
      <c r="G57" s="73" t="s">
        <v>177</v>
      </c>
      <c r="H57" s="12">
        <v>74472591115</v>
      </c>
      <c r="I57" s="8" t="s">
        <v>639</v>
      </c>
      <c r="J57" s="8" t="s">
        <v>634</v>
      </c>
      <c r="K57" s="73">
        <v>21000</v>
      </c>
      <c r="L57" s="73">
        <f t="shared" ref="L57:L74" si="10">K57*1.25</f>
        <v>26250</v>
      </c>
      <c r="M57" s="69"/>
      <c r="N57" s="89">
        <v>0</v>
      </c>
      <c r="O57" s="89">
        <v>0</v>
      </c>
      <c r="P57" s="69"/>
      <c r="Q57" s="9" t="s">
        <v>576</v>
      </c>
      <c r="R57" s="37"/>
      <c r="S57" s="37"/>
    </row>
    <row r="58" spans="1:19" ht="75" customHeight="1" x14ac:dyDescent="0.2">
      <c r="A58" s="41" t="s">
        <v>822</v>
      </c>
      <c r="B58" s="9" t="s">
        <v>269</v>
      </c>
      <c r="C58" s="8" t="s">
        <v>18</v>
      </c>
      <c r="D58" s="8" t="s">
        <v>19</v>
      </c>
      <c r="E58" s="10" t="s">
        <v>20</v>
      </c>
      <c r="F58" s="50" t="s">
        <v>21</v>
      </c>
      <c r="G58" s="73" t="s">
        <v>177</v>
      </c>
      <c r="H58" s="12">
        <v>74472591115</v>
      </c>
      <c r="I58" s="8" t="s">
        <v>639</v>
      </c>
      <c r="J58" s="8" t="s">
        <v>634</v>
      </c>
      <c r="K58" s="73">
        <v>5250</v>
      </c>
      <c r="L58" s="73">
        <f t="shared" si="10"/>
        <v>6562.5</v>
      </c>
      <c r="M58" s="69"/>
      <c r="N58" s="89">
        <v>0</v>
      </c>
      <c r="O58" s="89">
        <v>0</v>
      </c>
      <c r="P58" s="69"/>
      <c r="Q58" s="9" t="s">
        <v>576</v>
      </c>
      <c r="R58" s="37"/>
      <c r="S58" s="37"/>
    </row>
    <row r="59" spans="1:19" ht="75" customHeight="1" x14ac:dyDescent="0.2">
      <c r="A59" s="41" t="s">
        <v>823</v>
      </c>
      <c r="B59" s="16" t="s">
        <v>163</v>
      </c>
      <c r="C59" s="15" t="s">
        <v>164</v>
      </c>
      <c r="D59" s="15" t="s">
        <v>165</v>
      </c>
      <c r="E59" s="17"/>
      <c r="F59" s="27" t="s">
        <v>11</v>
      </c>
      <c r="G59" s="25" t="s">
        <v>166</v>
      </c>
      <c r="H59" s="19">
        <v>82798532151</v>
      </c>
      <c r="I59" s="15" t="s">
        <v>670</v>
      </c>
      <c r="J59" s="15" t="s">
        <v>635</v>
      </c>
      <c r="K59" s="25">
        <v>60550</v>
      </c>
      <c r="L59" s="25">
        <f t="shared" si="10"/>
        <v>75687.5</v>
      </c>
      <c r="M59" s="38" t="s">
        <v>582</v>
      </c>
      <c r="N59" s="47">
        <f>O59/1.25</f>
        <v>60550</v>
      </c>
      <c r="O59" s="47">
        <f>75687.5</f>
        <v>75687.5</v>
      </c>
      <c r="P59" s="55"/>
      <c r="Q59" s="16"/>
      <c r="R59" s="37"/>
      <c r="S59" s="37"/>
    </row>
    <row r="60" spans="1:19" ht="75" customHeight="1" x14ac:dyDescent="0.2">
      <c r="A60" s="41" t="s">
        <v>824</v>
      </c>
      <c r="B60" s="16" t="s">
        <v>167</v>
      </c>
      <c r="C60" s="15" t="s">
        <v>168</v>
      </c>
      <c r="D60" s="15" t="s">
        <v>169</v>
      </c>
      <c r="E60" s="17"/>
      <c r="F60" s="27" t="s">
        <v>11</v>
      </c>
      <c r="G60" s="25" t="s">
        <v>170</v>
      </c>
      <c r="H60" s="19">
        <v>29524210204</v>
      </c>
      <c r="I60" s="15" t="s">
        <v>641</v>
      </c>
      <c r="J60" s="15" t="s">
        <v>629</v>
      </c>
      <c r="K60" s="25">
        <v>49980</v>
      </c>
      <c r="L60" s="25">
        <f t="shared" si="10"/>
        <v>62475</v>
      </c>
      <c r="M60" s="38" t="s">
        <v>583</v>
      </c>
      <c r="N60" s="47">
        <v>49980</v>
      </c>
      <c r="O60" s="47">
        <f t="shared" ref="O60:O62" si="11">N60*1.25</f>
        <v>62475</v>
      </c>
      <c r="P60" s="36"/>
      <c r="Q60" s="71"/>
      <c r="R60" s="37"/>
      <c r="S60" s="37"/>
    </row>
    <row r="61" spans="1:19" ht="75" customHeight="1" x14ac:dyDescent="0.2">
      <c r="A61" s="41" t="s">
        <v>825</v>
      </c>
      <c r="B61" s="16" t="s">
        <v>178</v>
      </c>
      <c r="C61" s="15" t="s">
        <v>179</v>
      </c>
      <c r="D61" s="15" t="s">
        <v>180</v>
      </c>
      <c r="E61" s="17"/>
      <c r="F61" s="27" t="s">
        <v>11</v>
      </c>
      <c r="G61" s="25" t="s">
        <v>181</v>
      </c>
      <c r="H61" s="19">
        <v>82282175061</v>
      </c>
      <c r="I61" s="15" t="s">
        <v>671</v>
      </c>
      <c r="J61" s="15" t="s">
        <v>628</v>
      </c>
      <c r="K61" s="25">
        <v>36000</v>
      </c>
      <c r="L61" s="25">
        <f t="shared" si="10"/>
        <v>45000</v>
      </c>
      <c r="M61" s="38" t="s">
        <v>584</v>
      </c>
      <c r="N61" s="47">
        <v>36000</v>
      </c>
      <c r="O61" s="47">
        <f t="shared" si="11"/>
        <v>45000</v>
      </c>
      <c r="P61" s="36"/>
      <c r="Q61" s="71"/>
      <c r="R61" s="37"/>
      <c r="S61" s="37"/>
    </row>
    <row r="62" spans="1:19" ht="75" customHeight="1" x14ac:dyDescent="0.2">
      <c r="A62" s="41" t="s">
        <v>826</v>
      </c>
      <c r="B62" s="16" t="s">
        <v>182</v>
      </c>
      <c r="C62" s="15" t="s">
        <v>183</v>
      </c>
      <c r="D62" s="15" t="s">
        <v>184</v>
      </c>
      <c r="E62" s="17"/>
      <c r="F62" s="27" t="s">
        <v>11</v>
      </c>
      <c r="G62" s="25" t="s">
        <v>185</v>
      </c>
      <c r="H62" s="19">
        <v>13611747944</v>
      </c>
      <c r="I62" s="15" t="s">
        <v>672</v>
      </c>
      <c r="J62" s="15" t="s">
        <v>636</v>
      </c>
      <c r="K62" s="25">
        <v>115000</v>
      </c>
      <c r="L62" s="25">
        <f t="shared" si="10"/>
        <v>143750</v>
      </c>
      <c r="M62" s="38" t="s">
        <v>585</v>
      </c>
      <c r="N62" s="47">
        <v>115000</v>
      </c>
      <c r="O62" s="47">
        <f t="shared" si="11"/>
        <v>143750</v>
      </c>
      <c r="P62" s="36"/>
      <c r="Q62" s="71"/>
      <c r="R62" s="37"/>
      <c r="S62" s="37"/>
    </row>
    <row r="63" spans="1:19" ht="139.5" customHeight="1" x14ac:dyDescent="0.2">
      <c r="A63" s="41" t="s">
        <v>827</v>
      </c>
      <c r="B63" s="16" t="s">
        <v>187</v>
      </c>
      <c r="C63" s="15" t="s">
        <v>160</v>
      </c>
      <c r="D63" s="15" t="s">
        <v>29</v>
      </c>
      <c r="E63" s="17" t="s">
        <v>161</v>
      </c>
      <c r="F63" s="27" t="s">
        <v>31</v>
      </c>
      <c r="G63" s="25" t="s">
        <v>188</v>
      </c>
      <c r="H63" s="19">
        <v>9371680761</v>
      </c>
      <c r="I63" s="15" t="s">
        <v>673</v>
      </c>
      <c r="J63" s="15" t="s">
        <v>628</v>
      </c>
      <c r="K63" s="25">
        <v>14305.25</v>
      </c>
      <c r="L63" s="25">
        <f t="shared" si="10"/>
        <v>17881.5625</v>
      </c>
      <c r="M63" s="38">
        <v>44225</v>
      </c>
      <c r="N63" s="47">
        <v>16658.05</v>
      </c>
      <c r="O63" s="47">
        <v>20822.560000000001</v>
      </c>
      <c r="P63" s="36" t="s">
        <v>615</v>
      </c>
      <c r="Q63" s="31"/>
      <c r="R63" s="37"/>
      <c r="S63" s="37"/>
    </row>
    <row r="64" spans="1:19" ht="75" customHeight="1" x14ac:dyDescent="0.2">
      <c r="A64" s="41" t="s">
        <v>828</v>
      </c>
      <c r="B64" s="9" t="s">
        <v>281</v>
      </c>
      <c r="C64" s="8" t="s">
        <v>203</v>
      </c>
      <c r="D64" s="8" t="s">
        <v>204</v>
      </c>
      <c r="E64" s="49" t="s">
        <v>205</v>
      </c>
      <c r="F64" s="50" t="s">
        <v>175</v>
      </c>
      <c r="G64" s="73" t="s">
        <v>170</v>
      </c>
      <c r="H64" s="12">
        <v>29524210204</v>
      </c>
      <c r="I64" s="8" t="s">
        <v>674</v>
      </c>
      <c r="J64" s="8" t="s">
        <v>628</v>
      </c>
      <c r="K64" s="73">
        <v>33840</v>
      </c>
      <c r="L64" s="73">
        <f t="shared" si="10"/>
        <v>42300</v>
      </c>
      <c r="M64" s="49">
        <v>44286</v>
      </c>
      <c r="N64" s="89">
        <v>27720</v>
      </c>
      <c r="O64" s="89">
        <v>34650</v>
      </c>
      <c r="P64" s="69"/>
      <c r="Q64" s="70"/>
      <c r="R64" s="37"/>
      <c r="S64" s="37"/>
    </row>
    <row r="65" spans="1:19" ht="131.25" customHeight="1" x14ac:dyDescent="0.2">
      <c r="A65" s="41" t="s">
        <v>829</v>
      </c>
      <c r="B65" s="9" t="s">
        <v>186</v>
      </c>
      <c r="C65" s="8"/>
      <c r="D65" s="10"/>
      <c r="E65" s="10"/>
      <c r="F65" s="50" t="s">
        <v>21</v>
      </c>
      <c r="G65" s="73" t="s">
        <v>170</v>
      </c>
      <c r="H65" s="12">
        <v>29524210204</v>
      </c>
      <c r="I65" s="8" t="s">
        <v>675</v>
      </c>
      <c r="J65" s="8" t="s">
        <v>628</v>
      </c>
      <c r="K65" s="73">
        <v>149533.76000000001</v>
      </c>
      <c r="L65" s="73">
        <f t="shared" si="10"/>
        <v>186917.2</v>
      </c>
      <c r="M65" s="69" t="s">
        <v>586</v>
      </c>
      <c r="N65" s="89">
        <v>231552.49</v>
      </c>
      <c r="O65" s="89">
        <v>289440.61</v>
      </c>
      <c r="P65" s="69" t="s">
        <v>766</v>
      </c>
      <c r="Q65" s="70" t="s">
        <v>768</v>
      </c>
      <c r="R65" s="37"/>
      <c r="S65" s="37"/>
    </row>
    <row r="66" spans="1:19" ht="75" customHeight="1" x14ac:dyDescent="0.2">
      <c r="A66" s="41" t="s">
        <v>830</v>
      </c>
      <c r="B66" s="72" t="s">
        <v>189</v>
      </c>
      <c r="C66" s="15" t="s">
        <v>190</v>
      </c>
      <c r="D66" s="15" t="s">
        <v>29</v>
      </c>
      <c r="E66" s="61"/>
      <c r="F66" s="53" t="s">
        <v>191</v>
      </c>
      <c r="G66" s="25" t="s">
        <v>32</v>
      </c>
      <c r="H66" s="19">
        <v>30293478878</v>
      </c>
      <c r="I66" s="15" t="s">
        <v>676</v>
      </c>
      <c r="J66" s="15" t="s">
        <v>628</v>
      </c>
      <c r="K66" s="25">
        <v>388511</v>
      </c>
      <c r="L66" s="25">
        <f t="shared" si="10"/>
        <v>485638.75</v>
      </c>
      <c r="M66" s="45">
        <v>44029</v>
      </c>
      <c r="N66" s="46">
        <v>387007</v>
      </c>
      <c r="O66" s="46">
        <v>483758.75</v>
      </c>
      <c r="P66" s="16"/>
      <c r="Q66" s="42"/>
      <c r="R66" s="37"/>
      <c r="S66" s="37"/>
    </row>
    <row r="67" spans="1:19" ht="75" customHeight="1" x14ac:dyDescent="0.2">
      <c r="A67" s="41" t="s">
        <v>831</v>
      </c>
      <c r="B67" s="9" t="s">
        <v>282</v>
      </c>
      <c r="C67" s="8" t="s">
        <v>203</v>
      </c>
      <c r="D67" s="8" t="s">
        <v>204</v>
      </c>
      <c r="E67" s="49" t="s">
        <v>205</v>
      </c>
      <c r="F67" s="50" t="s">
        <v>175</v>
      </c>
      <c r="G67" s="73" t="s">
        <v>208</v>
      </c>
      <c r="H67" s="12">
        <v>79629784245</v>
      </c>
      <c r="I67" s="8" t="s">
        <v>677</v>
      </c>
      <c r="J67" s="8" t="s">
        <v>628</v>
      </c>
      <c r="K67" s="73">
        <v>49999.92</v>
      </c>
      <c r="L67" s="73">
        <f t="shared" si="10"/>
        <v>62499.899999999994</v>
      </c>
      <c r="M67" s="52">
        <v>44196</v>
      </c>
      <c r="N67" s="73">
        <v>49999.92</v>
      </c>
      <c r="O67" s="73">
        <v>62499.91</v>
      </c>
      <c r="P67" s="9"/>
      <c r="Q67" s="70"/>
      <c r="R67" s="37"/>
      <c r="S67" s="37"/>
    </row>
    <row r="68" spans="1:19" ht="75" customHeight="1" x14ac:dyDescent="0.2">
      <c r="A68" s="41" t="s">
        <v>327</v>
      </c>
      <c r="B68" s="105" t="s">
        <v>192</v>
      </c>
      <c r="C68" s="15" t="s">
        <v>193</v>
      </c>
      <c r="D68" s="15" t="s">
        <v>194</v>
      </c>
      <c r="E68" s="61"/>
      <c r="F68" s="53" t="s">
        <v>191</v>
      </c>
      <c r="G68" s="25" t="s">
        <v>32</v>
      </c>
      <c r="H68" s="19">
        <v>30293478878</v>
      </c>
      <c r="I68" s="15" t="s">
        <v>678</v>
      </c>
      <c r="J68" s="15" t="s">
        <v>629</v>
      </c>
      <c r="K68" s="25">
        <v>639900</v>
      </c>
      <c r="L68" s="25">
        <f t="shared" si="10"/>
        <v>799875</v>
      </c>
      <c r="M68" s="43">
        <v>43923</v>
      </c>
      <c r="N68" s="25">
        <v>639900</v>
      </c>
      <c r="O68" s="25">
        <f t="shared" ref="O68:O70" si="12">N68*1.25</f>
        <v>799875</v>
      </c>
      <c r="P68" s="16"/>
      <c r="Q68" s="42"/>
      <c r="R68" s="37"/>
      <c r="S68" s="37"/>
    </row>
    <row r="69" spans="1:19" ht="75" customHeight="1" x14ac:dyDescent="0.2">
      <c r="A69" s="41" t="s">
        <v>832</v>
      </c>
      <c r="B69" s="105" t="s">
        <v>195</v>
      </c>
      <c r="C69" s="15" t="s">
        <v>196</v>
      </c>
      <c r="D69" s="15" t="s">
        <v>197</v>
      </c>
      <c r="E69" s="61"/>
      <c r="F69" s="53" t="s">
        <v>191</v>
      </c>
      <c r="G69" s="25" t="s">
        <v>198</v>
      </c>
      <c r="H69" s="19">
        <v>56895477602</v>
      </c>
      <c r="I69" s="15" t="s">
        <v>679</v>
      </c>
      <c r="J69" s="15" t="s">
        <v>629</v>
      </c>
      <c r="K69" s="25">
        <v>249985.75</v>
      </c>
      <c r="L69" s="25">
        <f t="shared" si="10"/>
        <v>312482.1875</v>
      </c>
      <c r="M69" s="43">
        <v>43917</v>
      </c>
      <c r="N69" s="25">
        <v>249985.75</v>
      </c>
      <c r="O69" s="25">
        <f t="shared" si="12"/>
        <v>312482.1875</v>
      </c>
      <c r="P69" s="16"/>
      <c r="Q69" s="42"/>
      <c r="R69" s="37"/>
      <c r="S69" s="37"/>
    </row>
    <row r="70" spans="1:19" ht="75" customHeight="1" x14ac:dyDescent="0.2">
      <c r="A70" s="41" t="s">
        <v>833</v>
      </c>
      <c r="B70" s="105" t="s">
        <v>217</v>
      </c>
      <c r="C70" s="15" t="s">
        <v>218</v>
      </c>
      <c r="D70" s="15" t="s">
        <v>219</v>
      </c>
      <c r="E70" s="61" t="s">
        <v>220</v>
      </c>
      <c r="F70" s="27" t="s">
        <v>31</v>
      </c>
      <c r="G70" s="25" t="s">
        <v>221</v>
      </c>
      <c r="H70" s="19">
        <v>62707927904</v>
      </c>
      <c r="I70" s="15" t="s">
        <v>680</v>
      </c>
      <c r="J70" s="15" t="s">
        <v>631</v>
      </c>
      <c r="K70" s="25">
        <v>274700</v>
      </c>
      <c r="L70" s="25">
        <f t="shared" si="10"/>
        <v>343375</v>
      </c>
      <c r="M70" s="43">
        <v>43986</v>
      </c>
      <c r="N70" s="25">
        <v>274700</v>
      </c>
      <c r="O70" s="25">
        <f t="shared" si="12"/>
        <v>343375</v>
      </c>
      <c r="P70" s="16"/>
      <c r="Q70" s="42"/>
      <c r="R70" s="37"/>
      <c r="S70" s="37"/>
    </row>
    <row r="71" spans="1:19" ht="161.25" customHeight="1" x14ac:dyDescent="0.2">
      <c r="A71" s="41" t="s">
        <v>834</v>
      </c>
      <c r="B71" s="72" t="s">
        <v>215</v>
      </c>
      <c r="C71" s="15" t="s">
        <v>216</v>
      </c>
      <c r="D71" s="15" t="s">
        <v>29</v>
      </c>
      <c r="E71" s="61"/>
      <c r="F71" s="53" t="s">
        <v>191</v>
      </c>
      <c r="G71" s="25" t="s">
        <v>32</v>
      </c>
      <c r="H71" s="19">
        <v>30293478878</v>
      </c>
      <c r="I71" s="15" t="s">
        <v>681</v>
      </c>
      <c r="J71" s="15" t="s">
        <v>628</v>
      </c>
      <c r="K71" s="25">
        <v>1300421</v>
      </c>
      <c r="L71" s="25">
        <f t="shared" si="10"/>
        <v>1625526.25</v>
      </c>
      <c r="M71" s="45">
        <v>43956</v>
      </c>
      <c r="N71" s="46">
        <v>1723275</v>
      </c>
      <c r="O71" s="46">
        <v>2154093.75</v>
      </c>
      <c r="P71" s="16" t="s">
        <v>617</v>
      </c>
      <c r="Q71" s="42"/>
      <c r="R71" s="37"/>
      <c r="S71" s="37"/>
    </row>
    <row r="72" spans="1:19" ht="75" customHeight="1" x14ac:dyDescent="0.2">
      <c r="A72" s="41" t="s">
        <v>835</v>
      </c>
      <c r="B72" s="106" t="s">
        <v>211</v>
      </c>
      <c r="C72" s="15" t="s">
        <v>212</v>
      </c>
      <c r="D72" s="15" t="s">
        <v>213</v>
      </c>
      <c r="E72" s="61"/>
      <c r="F72" s="27" t="s">
        <v>11</v>
      </c>
      <c r="G72" s="25" t="s">
        <v>214</v>
      </c>
      <c r="H72" s="19">
        <v>93245284305</v>
      </c>
      <c r="I72" s="15" t="s">
        <v>682</v>
      </c>
      <c r="J72" s="15" t="s">
        <v>635</v>
      </c>
      <c r="K72" s="25">
        <v>58920</v>
      </c>
      <c r="L72" s="25">
        <f t="shared" si="10"/>
        <v>73650</v>
      </c>
      <c r="M72" s="43">
        <v>43929</v>
      </c>
      <c r="N72" s="46">
        <v>58920</v>
      </c>
      <c r="O72" s="25">
        <v>73650</v>
      </c>
      <c r="P72" s="16"/>
      <c r="Q72" s="42"/>
      <c r="R72" s="37"/>
      <c r="S72" s="37"/>
    </row>
    <row r="73" spans="1:19" ht="75" customHeight="1" x14ac:dyDescent="0.2">
      <c r="A73" s="41" t="s">
        <v>836</v>
      </c>
      <c r="B73" s="107" t="s">
        <v>222</v>
      </c>
      <c r="C73" s="15" t="s">
        <v>223</v>
      </c>
      <c r="D73" s="15" t="s">
        <v>224</v>
      </c>
      <c r="E73" s="61"/>
      <c r="F73" s="27" t="s">
        <v>11</v>
      </c>
      <c r="G73" s="25" t="s">
        <v>225</v>
      </c>
      <c r="H73" s="19">
        <v>63759424811</v>
      </c>
      <c r="I73" s="15" t="s">
        <v>683</v>
      </c>
      <c r="J73" s="15" t="s">
        <v>630</v>
      </c>
      <c r="K73" s="25">
        <v>24800</v>
      </c>
      <c r="L73" s="25">
        <f t="shared" si="10"/>
        <v>31000</v>
      </c>
      <c r="M73" s="43">
        <v>44098</v>
      </c>
      <c r="N73" s="25">
        <v>24800</v>
      </c>
      <c r="O73" s="25">
        <f t="shared" ref="O73:O74" si="13">N73*1.25</f>
        <v>31000</v>
      </c>
      <c r="P73" s="16"/>
      <c r="Q73" s="42"/>
      <c r="R73" s="37"/>
      <c r="S73" s="37"/>
    </row>
    <row r="74" spans="1:19" ht="75" customHeight="1" x14ac:dyDescent="0.2">
      <c r="A74" s="41" t="s">
        <v>837</v>
      </c>
      <c r="B74" s="29" t="s">
        <v>226</v>
      </c>
      <c r="C74" s="30" t="s">
        <v>227</v>
      </c>
      <c r="D74" s="30" t="s">
        <v>228</v>
      </c>
      <c r="E74" s="61"/>
      <c r="F74" s="27" t="s">
        <v>11</v>
      </c>
      <c r="G74" s="91" t="s">
        <v>229</v>
      </c>
      <c r="H74" s="62">
        <v>27797760345</v>
      </c>
      <c r="I74" s="15" t="s">
        <v>683</v>
      </c>
      <c r="J74" s="15" t="s">
        <v>629</v>
      </c>
      <c r="K74" s="91">
        <v>68319</v>
      </c>
      <c r="L74" s="91">
        <f t="shared" si="10"/>
        <v>85398.75</v>
      </c>
      <c r="M74" s="43">
        <v>43941</v>
      </c>
      <c r="N74" s="25">
        <v>68319</v>
      </c>
      <c r="O74" s="25">
        <f t="shared" si="13"/>
        <v>85398.75</v>
      </c>
      <c r="P74" s="36"/>
      <c r="Q74" s="71"/>
      <c r="R74" s="37"/>
      <c r="S74" s="37"/>
    </row>
    <row r="75" spans="1:19" ht="172.5" customHeight="1" x14ac:dyDescent="0.2">
      <c r="A75" s="41" t="s">
        <v>838</v>
      </c>
      <c r="B75" s="74" t="s">
        <v>230</v>
      </c>
      <c r="C75" s="30" t="s">
        <v>231</v>
      </c>
      <c r="D75" s="30" t="s">
        <v>29</v>
      </c>
      <c r="E75" s="61"/>
      <c r="F75" s="27" t="s">
        <v>11</v>
      </c>
      <c r="G75" s="91" t="s">
        <v>232</v>
      </c>
      <c r="H75" s="62" t="s">
        <v>233</v>
      </c>
      <c r="I75" s="30" t="s">
        <v>684</v>
      </c>
      <c r="J75" s="30" t="s">
        <v>628</v>
      </c>
      <c r="K75" s="91">
        <v>144030</v>
      </c>
      <c r="L75" s="91">
        <v>144030</v>
      </c>
      <c r="M75" s="36">
        <v>44202</v>
      </c>
      <c r="N75" s="47">
        <v>297283.7</v>
      </c>
      <c r="O75" s="47">
        <v>297283.7</v>
      </c>
      <c r="P75" s="36" t="s">
        <v>618</v>
      </c>
      <c r="Q75" s="71"/>
      <c r="R75" s="37"/>
      <c r="S75" s="37"/>
    </row>
    <row r="76" spans="1:19" ht="75" customHeight="1" x14ac:dyDescent="0.2">
      <c r="A76" s="41" t="s">
        <v>839</v>
      </c>
      <c r="B76" s="9" t="s">
        <v>368</v>
      </c>
      <c r="C76" s="8" t="s">
        <v>365</v>
      </c>
      <c r="D76" s="8" t="s">
        <v>366</v>
      </c>
      <c r="E76" s="49" t="s">
        <v>367</v>
      </c>
      <c r="F76" s="50" t="s">
        <v>21</v>
      </c>
      <c r="G76" s="73" t="s">
        <v>251</v>
      </c>
      <c r="H76" s="12">
        <v>54600743656</v>
      </c>
      <c r="I76" s="8" t="s">
        <v>685</v>
      </c>
      <c r="J76" s="8" t="s">
        <v>627</v>
      </c>
      <c r="K76" s="73">
        <v>164280</v>
      </c>
      <c r="L76" s="73">
        <f t="shared" ref="L76:L98" si="14">K76*1.25</f>
        <v>205350</v>
      </c>
      <c r="M76" s="70" t="s">
        <v>998</v>
      </c>
      <c r="N76" s="73">
        <v>124753.95000000001</v>
      </c>
      <c r="O76" s="73">
        <v>155942.435</v>
      </c>
      <c r="P76" s="69"/>
      <c r="Q76" s="70"/>
      <c r="R76" s="108"/>
      <c r="S76" s="108"/>
    </row>
    <row r="77" spans="1:19" ht="75" customHeight="1" x14ac:dyDescent="0.2">
      <c r="A77" s="41" t="s">
        <v>840</v>
      </c>
      <c r="B77" s="16" t="s">
        <v>369</v>
      </c>
      <c r="C77" s="15" t="s">
        <v>365</v>
      </c>
      <c r="D77" s="15" t="s">
        <v>366</v>
      </c>
      <c r="E77" s="43" t="s">
        <v>367</v>
      </c>
      <c r="F77" s="53" t="s">
        <v>21</v>
      </c>
      <c r="G77" s="25" t="s">
        <v>251</v>
      </c>
      <c r="H77" s="19">
        <v>54600743656</v>
      </c>
      <c r="I77" s="15" t="s">
        <v>686</v>
      </c>
      <c r="J77" s="15" t="s">
        <v>628</v>
      </c>
      <c r="K77" s="25">
        <v>82140</v>
      </c>
      <c r="L77" s="25">
        <f t="shared" si="14"/>
        <v>102675</v>
      </c>
      <c r="M77" s="45">
        <v>44418</v>
      </c>
      <c r="N77" s="46">
        <v>52633.01</v>
      </c>
      <c r="O77" s="46">
        <v>65791.259999999995</v>
      </c>
      <c r="P77" s="45"/>
      <c r="Q77" s="42"/>
      <c r="R77" s="108"/>
      <c r="S77" s="108"/>
    </row>
    <row r="78" spans="1:19" ht="75" customHeight="1" x14ac:dyDescent="0.2">
      <c r="A78" s="41" t="s">
        <v>376</v>
      </c>
      <c r="B78" s="9" t="s">
        <v>370</v>
      </c>
      <c r="C78" s="8" t="s">
        <v>365</v>
      </c>
      <c r="D78" s="8" t="s">
        <v>366</v>
      </c>
      <c r="E78" s="49" t="s">
        <v>367</v>
      </c>
      <c r="F78" s="50" t="s">
        <v>21</v>
      </c>
      <c r="G78" s="73" t="s">
        <v>251</v>
      </c>
      <c r="H78" s="12">
        <v>54600743656</v>
      </c>
      <c r="I78" s="8" t="s">
        <v>685</v>
      </c>
      <c r="J78" s="8" t="s">
        <v>627</v>
      </c>
      <c r="K78" s="73">
        <v>108490</v>
      </c>
      <c r="L78" s="73">
        <f t="shared" si="14"/>
        <v>135612.5</v>
      </c>
      <c r="M78" s="70" t="s">
        <v>999</v>
      </c>
      <c r="N78" s="73">
        <v>45447.199999999997</v>
      </c>
      <c r="O78" s="73">
        <v>56809</v>
      </c>
      <c r="P78" s="69"/>
      <c r="Q78" s="70"/>
      <c r="R78" s="108"/>
      <c r="S78" s="108"/>
    </row>
    <row r="79" spans="1:19" ht="75" customHeight="1" x14ac:dyDescent="0.2">
      <c r="A79" s="41" t="s">
        <v>841</v>
      </c>
      <c r="B79" s="16" t="s">
        <v>371</v>
      </c>
      <c r="C79" s="15" t="s">
        <v>365</v>
      </c>
      <c r="D79" s="15" t="s">
        <v>366</v>
      </c>
      <c r="E79" s="43" t="s">
        <v>367</v>
      </c>
      <c r="F79" s="53" t="s">
        <v>21</v>
      </c>
      <c r="G79" s="25" t="s">
        <v>251</v>
      </c>
      <c r="H79" s="19">
        <v>54600743656</v>
      </c>
      <c r="I79" s="15" t="s">
        <v>687</v>
      </c>
      <c r="J79" s="15" t="s">
        <v>628</v>
      </c>
      <c r="K79" s="25">
        <v>54245</v>
      </c>
      <c r="L79" s="25">
        <f t="shared" si="14"/>
        <v>67806.25</v>
      </c>
      <c r="M79" s="45">
        <v>44376</v>
      </c>
      <c r="N79" s="46">
        <v>20427.2</v>
      </c>
      <c r="O79" s="46">
        <v>25534</v>
      </c>
      <c r="P79" s="45"/>
      <c r="Q79" s="42"/>
      <c r="R79" s="108"/>
      <c r="S79" s="108"/>
    </row>
    <row r="80" spans="1:19" ht="109.5" customHeight="1" x14ac:dyDescent="0.2">
      <c r="A80" s="41" t="s">
        <v>842</v>
      </c>
      <c r="B80" s="9" t="s">
        <v>372</v>
      </c>
      <c r="C80" s="8" t="s">
        <v>365</v>
      </c>
      <c r="D80" s="8" t="s">
        <v>366</v>
      </c>
      <c r="E80" s="49" t="s">
        <v>367</v>
      </c>
      <c r="F80" s="50" t="s">
        <v>21</v>
      </c>
      <c r="G80" s="73" t="s">
        <v>251</v>
      </c>
      <c r="H80" s="12">
        <v>54600743656</v>
      </c>
      <c r="I80" s="8" t="s">
        <v>685</v>
      </c>
      <c r="J80" s="8" t="s">
        <v>627</v>
      </c>
      <c r="K80" s="73">
        <v>34066</v>
      </c>
      <c r="L80" s="73">
        <f t="shared" si="14"/>
        <v>42582.5</v>
      </c>
      <c r="M80" s="9" t="s">
        <v>1000</v>
      </c>
      <c r="N80" s="73">
        <v>50346</v>
      </c>
      <c r="O80" s="73">
        <v>62932.5</v>
      </c>
      <c r="P80" s="69" t="s">
        <v>616</v>
      </c>
      <c r="Q80" s="70"/>
      <c r="R80" s="108"/>
      <c r="S80" s="108"/>
    </row>
    <row r="81" spans="1:19" ht="97.5" customHeight="1" x14ac:dyDescent="0.2">
      <c r="A81" s="41" t="s">
        <v>843</v>
      </c>
      <c r="B81" s="16" t="s">
        <v>373</v>
      </c>
      <c r="C81" s="15" t="s">
        <v>365</v>
      </c>
      <c r="D81" s="15" t="s">
        <v>366</v>
      </c>
      <c r="E81" s="43" t="s">
        <v>367</v>
      </c>
      <c r="F81" s="53" t="s">
        <v>21</v>
      </c>
      <c r="G81" s="25" t="s">
        <v>251</v>
      </c>
      <c r="H81" s="19">
        <v>54600743656</v>
      </c>
      <c r="I81" s="15" t="s">
        <v>686</v>
      </c>
      <c r="J81" s="15" t="s">
        <v>628</v>
      </c>
      <c r="K81" s="25">
        <v>17033</v>
      </c>
      <c r="L81" s="25">
        <f t="shared" si="14"/>
        <v>21291.25</v>
      </c>
      <c r="M81" s="45">
        <v>44363</v>
      </c>
      <c r="N81" s="46">
        <v>27110</v>
      </c>
      <c r="O81" s="46">
        <v>33887.5</v>
      </c>
      <c r="P81" s="45" t="s">
        <v>616</v>
      </c>
      <c r="Q81" s="42"/>
      <c r="R81" s="108"/>
      <c r="S81" s="108"/>
    </row>
    <row r="82" spans="1:19" ht="75" customHeight="1" x14ac:dyDescent="0.2">
      <c r="A82" s="41" t="s">
        <v>844</v>
      </c>
      <c r="B82" s="9" t="s">
        <v>374</v>
      </c>
      <c r="C82" s="8" t="s">
        <v>365</v>
      </c>
      <c r="D82" s="8" t="s">
        <v>366</v>
      </c>
      <c r="E82" s="49" t="s">
        <v>367</v>
      </c>
      <c r="F82" s="50" t="s">
        <v>21</v>
      </c>
      <c r="G82" s="73" t="s">
        <v>97</v>
      </c>
      <c r="H82" s="12">
        <v>36228944903</v>
      </c>
      <c r="I82" s="8" t="s">
        <v>685</v>
      </c>
      <c r="J82" s="8" t="s">
        <v>627</v>
      </c>
      <c r="K82" s="73">
        <v>213924</v>
      </c>
      <c r="L82" s="73">
        <f t="shared" si="14"/>
        <v>267405</v>
      </c>
      <c r="M82" s="9" t="s">
        <v>998</v>
      </c>
      <c r="N82" s="73">
        <v>342963</v>
      </c>
      <c r="O82" s="73">
        <v>428703.75</v>
      </c>
      <c r="P82" s="69"/>
      <c r="Q82" s="70"/>
      <c r="R82" s="108"/>
      <c r="S82" s="108"/>
    </row>
    <row r="83" spans="1:19" ht="75" customHeight="1" x14ac:dyDescent="0.2">
      <c r="A83" s="41" t="s">
        <v>845</v>
      </c>
      <c r="B83" s="16" t="s">
        <v>375</v>
      </c>
      <c r="C83" s="15" t="s">
        <v>365</v>
      </c>
      <c r="D83" s="15" t="s">
        <v>366</v>
      </c>
      <c r="E83" s="43" t="s">
        <v>367</v>
      </c>
      <c r="F83" s="53" t="s">
        <v>21</v>
      </c>
      <c r="G83" s="25" t="s">
        <v>97</v>
      </c>
      <c r="H83" s="19">
        <v>36228944903</v>
      </c>
      <c r="I83" s="15" t="s">
        <v>688</v>
      </c>
      <c r="J83" s="15" t="s">
        <v>628</v>
      </c>
      <c r="K83" s="25">
        <v>106962</v>
      </c>
      <c r="L83" s="25">
        <f t="shared" si="14"/>
        <v>133702.5</v>
      </c>
      <c r="M83" s="45">
        <v>44466</v>
      </c>
      <c r="N83" s="46">
        <v>139238</v>
      </c>
      <c r="O83" s="46">
        <v>174047.5</v>
      </c>
      <c r="P83" s="45" t="s">
        <v>619</v>
      </c>
      <c r="Q83" s="42"/>
      <c r="R83" s="108"/>
      <c r="S83" s="108"/>
    </row>
    <row r="84" spans="1:19" ht="75" customHeight="1" x14ac:dyDescent="0.2">
      <c r="A84" s="41" t="s">
        <v>846</v>
      </c>
      <c r="B84" s="29" t="s">
        <v>236</v>
      </c>
      <c r="C84" s="30" t="s">
        <v>237</v>
      </c>
      <c r="D84" s="30" t="s">
        <v>29</v>
      </c>
      <c r="E84" s="61"/>
      <c r="F84" s="27" t="s">
        <v>11</v>
      </c>
      <c r="G84" s="91" t="s">
        <v>238</v>
      </c>
      <c r="H84" s="62">
        <v>30293478878</v>
      </c>
      <c r="I84" s="30" t="s">
        <v>689</v>
      </c>
      <c r="J84" s="30" t="s">
        <v>628</v>
      </c>
      <c r="K84" s="91">
        <v>131633.4</v>
      </c>
      <c r="L84" s="91">
        <f t="shared" si="14"/>
        <v>164541.75</v>
      </c>
      <c r="M84" s="36">
        <v>44323</v>
      </c>
      <c r="N84" s="47">
        <v>64299.7</v>
      </c>
      <c r="O84" s="47">
        <v>80374.63</v>
      </c>
      <c r="P84" s="36"/>
      <c r="Q84" s="71"/>
      <c r="R84" s="109"/>
      <c r="S84" s="108"/>
    </row>
    <row r="85" spans="1:19" ht="75" customHeight="1" x14ac:dyDescent="0.2">
      <c r="A85" s="41" t="s">
        <v>847</v>
      </c>
      <c r="B85" s="29" t="s">
        <v>239</v>
      </c>
      <c r="C85" s="30" t="s">
        <v>237</v>
      </c>
      <c r="D85" s="30" t="s">
        <v>29</v>
      </c>
      <c r="E85" s="61"/>
      <c r="F85" s="27" t="s">
        <v>11</v>
      </c>
      <c r="G85" s="91" t="s">
        <v>238</v>
      </c>
      <c r="H85" s="62">
        <v>30293478878</v>
      </c>
      <c r="I85" s="30" t="s">
        <v>689</v>
      </c>
      <c r="J85" s="30" t="s">
        <v>628</v>
      </c>
      <c r="K85" s="91">
        <v>37001</v>
      </c>
      <c r="L85" s="91">
        <f t="shared" si="14"/>
        <v>46251.25</v>
      </c>
      <c r="M85" s="36">
        <v>44249</v>
      </c>
      <c r="N85" s="47">
        <v>14328</v>
      </c>
      <c r="O85" s="47">
        <v>17910</v>
      </c>
      <c r="P85" s="36"/>
      <c r="Q85" s="71"/>
      <c r="S85" s="37"/>
    </row>
    <row r="86" spans="1:19" ht="75" customHeight="1" x14ac:dyDescent="0.2">
      <c r="A86" s="41" t="s">
        <v>848</v>
      </c>
      <c r="B86" s="29" t="s">
        <v>240</v>
      </c>
      <c r="C86" s="30" t="s">
        <v>241</v>
      </c>
      <c r="D86" s="30" t="s">
        <v>242</v>
      </c>
      <c r="E86" s="61"/>
      <c r="F86" s="27" t="s">
        <v>11</v>
      </c>
      <c r="G86" s="91" t="s">
        <v>52</v>
      </c>
      <c r="H86" s="62">
        <v>18687961705</v>
      </c>
      <c r="I86" s="30" t="s">
        <v>690</v>
      </c>
      <c r="J86" s="30" t="s">
        <v>628</v>
      </c>
      <c r="K86" s="91">
        <v>49986</v>
      </c>
      <c r="L86" s="91">
        <f t="shared" si="14"/>
        <v>62482.5</v>
      </c>
      <c r="M86" s="36">
        <v>44308</v>
      </c>
      <c r="N86" s="47">
        <v>62342.9</v>
      </c>
      <c r="O86" s="47">
        <v>77928.63</v>
      </c>
      <c r="P86" s="36" t="s">
        <v>606</v>
      </c>
      <c r="Q86" s="71"/>
      <c r="S86" s="37"/>
    </row>
    <row r="87" spans="1:19" ht="75" customHeight="1" x14ac:dyDescent="0.2">
      <c r="A87" s="41" t="s">
        <v>849</v>
      </c>
      <c r="B87" s="29" t="s">
        <v>259</v>
      </c>
      <c r="C87" s="30" t="s">
        <v>257</v>
      </c>
      <c r="D87" s="30" t="s">
        <v>258</v>
      </c>
      <c r="E87" s="61"/>
      <c r="F87" s="27" t="s">
        <v>11</v>
      </c>
      <c r="G87" s="91" t="s">
        <v>260</v>
      </c>
      <c r="H87" s="62">
        <v>58059009748</v>
      </c>
      <c r="I87" s="30" t="s">
        <v>690</v>
      </c>
      <c r="J87" s="30" t="s">
        <v>630</v>
      </c>
      <c r="K87" s="91">
        <v>68000</v>
      </c>
      <c r="L87" s="91">
        <v>68000</v>
      </c>
      <c r="M87" s="43" t="s">
        <v>587</v>
      </c>
      <c r="N87" s="25">
        <v>68000</v>
      </c>
      <c r="O87" s="25">
        <v>68000</v>
      </c>
      <c r="P87" s="36"/>
      <c r="Q87" s="71"/>
      <c r="S87" s="37"/>
    </row>
    <row r="88" spans="1:19" ht="149.25" customHeight="1" x14ac:dyDescent="0.2">
      <c r="A88" s="41" t="s">
        <v>850</v>
      </c>
      <c r="B88" s="29" t="s">
        <v>243</v>
      </c>
      <c r="C88" s="30" t="s">
        <v>244</v>
      </c>
      <c r="D88" s="30" t="s">
        <v>29</v>
      </c>
      <c r="E88" s="61"/>
      <c r="F88" s="53" t="s">
        <v>191</v>
      </c>
      <c r="G88" s="91" t="s">
        <v>198</v>
      </c>
      <c r="H88" s="62">
        <v>56895477602</v>
      </c>
      <c r="I88" s="30" t="s">
        <v>691</v>
      </c>
      <c r="J88" s="30" t="s">
        <v>628</v>
      </c>
      <c r="K88" s="91">
        <v>409500</v>
      </c>
      <c r="L88" s="91">
        <f t="shared" si="14"/>
        <v>511875</v>
      </c>
      <c r="M88" s="36">
        <v>44207</v>
      </c>
      <c r="N88" s="47">
        <v>435600.75</v>
      </c>
      <c r="O88" s="47">
        <v>544500.93999999994</v>
      </c>
      <c r="P88" s="36" t="s">
        <v>620</v>
      </c>
      <c r="Q88" s="71"/>
      <c r="R88" s="37"/>
      <c r="S88" s="37"/>
    </row>
    <row r="89" spans="1:19" ht="75" customHeight="1" x14ac:dyDescent="0.2">
      <c r="A89" s="41" t="s">
        <v>851</v>
      </c>
      <c r="B89" s="29" t="s">
        <v>245</v>
      </c>
      <c r="C89" s="30" t="s">
        <v>246</v>
      </c>
      <c r="D89" s="30" t="s">
        <v>247</v>
      </c>
      <c r="E89" s="61" t="s">
        <v>248</v>
      </c>
      <c r="F89" s="27" t="s">
        <v>31</v>
      </c>
      <c r="G89" s="91" t="s">
        <v>249</v>
      </c>
      <c r="H89" s="62">
        <v>50515147203</v>
      </c>
      <c r="I89" s="30" t="s">
        <v>691</v>
      </c>
      <c r="J89" s="30" t="s">
        <v>628</v>
      </c>
      <c r="K89" s="91">
        <v>179300</v>
      </c>
      <c r="L89" s="91">
        <f t="shared" si="14"/>
        <v>224125</v>
      </c>
      <c r="M89" s="36">
        <v>44371</v>
      </c>
      <c r="N89" s="47">
        <v>152271</v>
      </c>
      <c r="O89" s="47">
        <v>190338.75</v>
      </c>
      <c r="P89" s="36"/>
      <c r="Q89" s="71"/>
      <c r="R89" s="75"/>
      <c r="S89" s="37"/>
    </row>
    <row r="90" spans="1:19" ht="75" customHeight="1" x14ac:dyDescent="0.2">
      <c r="A90" s="41" t="s">
        <v>852</v>
      </c>
      <c r="B90" s="29" t="s">
        <v>234</v>
      </c>
      <c r="C90" s="30" t="s">
        <v>235</v>
      </c>
      <c r="D90" s="30" t="s">
        <v>29</v>
      </c>
      <c r="E90" s="61"/>
      <c r="F90" s="27" t="s">
        <v>11</v>
      </c>
      <c r="G90" s="91" t="s">
        <v>141</v>
      </c>
      <c r="H90" s="62">
        <v>18966227376</v>
      </c>
      <c r="I90" s="30" t="s">
        <v>692</v>
      </c>
      <c r="J90" s="30" t="s">
        <v>636</v>
      </c>
      <c r="K90" s="91">
        <v>119665</v>
      </c>
      <c r="L90" s="91">
        <f t="shared" si="14"/>
        <v>149581.25</v>
      </c>
      <c r="M90" s="43" t="s">
        <v>588</v>
      </c>
      <c r="N90" s="25">
        <v>119665</v>
      </c>
      <c r="O90" s="25">
        <f>N90*1.25</f>
        <v>149581.25</v>
      </c>
      <c r="P90" s="36"/>
      <c r="Q90" s="71"/>
      <c r="R90" s="37"/>
      <c r="S90" s="37"/>
    </row>
    <row r="91" spans="1:19" ht="172.5" customHeight="1" x14ac:dyDescent="0.2">
      <c r="A91" s="41" t="s">
        <v>853</v>
      </c>
      <c r="B91" s="29" t="s">
        <v>250</v>
      </c>
      <c r="C91" s="30" t="s">
        <v>246</v>
      </c>
      <c r="D91" s="30" t="s">
        <v>247</v>
      </c>
      <c r="E91" s="61" t="s">
        <v>248</v>
      </c>
      <c r="F91" s="27" t="s">
        <v>31</v>
      </c>
      <c r="G91" s="91" t="s">
        <v>251</v>
      </c>
      <c r="H91" s="62">
        <v>54600743656</v>
      </c>
      <c r="I91" s="30" t="s">
        <v>693</v>
      </c>
      <c r="J91" s="30" t="s">
        <v>628</v>
      </c>
      <c r="K91" s="91">
        <v>100820</v>
      </c>
      <c r="L91" s="91">
        <f t="shared" si="14"/>
        <v>126025</v>
      </c>
      <c r="M91" s="36" t="s">
        <v>589</v>
      </c>
      <c r="N91" s="47">
        <v>1133925</v>
      </c>
      <c r="O91" s="47">
        <v>1417406.25</v>
      </c>
      <c r="P91" s="36" t="s">
        <v>621</v>
      </c>
      <c r="Q91" s="71"/>
      <c r="R91" s="37"/>
      <c r="S91" s="37"/>
    </row>
    <row r="92" spans="1:19" ht="182.25" customHeight="1" x14ac:dyDescent="0.2">
      <c r="A92" s="41" t="s">
        <v>854</v>
      </c>
      <c r="B92" s="29" t="s">
        <v>252</v>
      </c>
      <c r="C92" s="30" t="s">
        <v>246</v>
      </c>
      <c r="D92" s="30" t="s">
        <v>247</v>
      </c>
      <c r="E92" s="61" t="s">
        <v>248</v>
      </c>
      <c r="F92" s="27" t="s">
        <v>31</v>
      </c>
      <c r="G92" s="91" t="s">
        <v>251</v>
      </c>
      <c r="H92" s="62">
        <v>54600743656</v>
      </c>
      <c r="I92" s="30" t="s">
        <v>693</v>
      </c>
      <c r="J92" s="30" t="s">
        <v>628</v>
      </c>
      <c r="K92" s="91">
        <v>184880</v>
      </c>
      <c r="L92" s="91">
        <f t="shared" si="14"/>
        <v>231100</v>
      </c>
      <c r="M92" s="36">
        <v>44406</v>
      </c>
      <c r="N92" s="47">
        <v>285100</v>
      </c>
      <c r="O92" s="47">
        <v>356375</v>
      </c>
      <c r="P92" s="36" t="s">
        <v>622</v>
      </c>
      <c r="Q92" s="71"/>
      <c r="R92" s="37"/>
      <c r="S92" s="37"/>
    </row>
    <row r="93" spans="1:19" ht="75" customHeight="1" x14ac:dyDescent="0.2">
      <c r="A93" s="41" t="s">
        <v>855</v>
      </c>
      <c r="B93" s="29" t="s">
        <v>253</v>
      </c>
      <c r="C93" s="30" t="s">
        <v>246</v>
      </c>
      <c r="D93" s="30" t="s">
        <v>247</v>
      </c>
      <c r="E93" s="61" t="s">
        <v>248</v>
      </c>
      <c r="F93" s="27" t="s">
        <v>31</v>
      </c>
      <c r="G93" s="91" t="s">
        <v>188</v>
      </c>
      <c r="H93" s="62">
        <v>9371680761</v>
      </c>
      <c r="I93" s="30" t="s">
        <v>693</v>
      </c>
      <c r="J93" s="30" t="s">
        <v>628</v>
      </c>
      <c r="K93" s="91">
        <v>48641.35</v>
      </c>
      <c r="L93" s="91">
        <f t="shared" si="14"/>
        <v>60801.6875</v>
      </c>
      <c r="M93" s="45">
        <v>44421</v>
      </c>
      <c r="N93" s="46">
        <v>25394.95</v>
      </c>
      <c r="O93" s="46">
        <v>31743.69</v>
      </c>
      <c r="P93" s="45"/>
      <c r="Q93" s="42"/>
      <c r="R93" s="37"/>
      <c r="S93" s="37"/>
    </row>
    <row r="94" spans="1:19" ht="161.25" customHeight="1" x14ac:dyDescent="0.2">
      <c r="A94" s="41" t="s">
        <v>856</v>
      </c>
      <c r="B94" s="29" t="s">
        <v>254</v>
      </c>
      <c r="C94" s="30" t="s">
        <v>246</v>
      </c>
      <c r="D94" s="30" t="s">
        <v>247</v>
      </c>
      <c r="E94" s="61" t="s">
        <v>248</v>
      </c>
      <c r="F94" s="27" t="s">
        <v>31</v>
      </c>
      <c r="G94" s="91" t="s">
        <v>188</v>
      </c>
      <c r="H94" s="62">
        <v>9371680761</v>
      </c>
      <c r="I94" s="30" t="s">
        <v>697</v>
      </c>
      <c r="J94" s="30" t="s">
        <v>628</v>
      </c>
      <c r="K94" s="91">
        <v>38503.019999999997</v>
      </c>
      <c r="L94" s="91">
        <f t="shared" si="14"/>
        <v>48128.774999999994</v>
      </c>
      <c r="M94" s="45">
        <v>44330</v>
      </c>
      <c r="N94" s="46">
        <v>41924.050000000003</v>
      </c>
      <c r="O94" s="46">
        <v>52405.06</v>
      </c>
      <c r="P94" s="45" t="s">
        <v>623</v>
      </c>
      <c r="Q94" s="42"/>
      <c r="R94" s="37"/>
      <c r="S94" s="37"/>
    </row>
    <row r="95" spans="1:19" ht="144.75" customHeight="1" x14ac:dyDescent="0.2">
      <c r="A95" s="41" t="s">
        <v>857</v>
      </c>
      <c r="B95" s="72" t="s">
        <v>255</v>
      </c>
      <c r="C95" s="15" t="s">
        <v>256</v>
      </c>
      <c r="D95" s="15" t="s">
        <v>29</v>
      </c>
      <c r="E95" s="61"/>
      <c r="F95" s="53" t="s">
        <v>191</v>
      </c>
      <c r="G95" s="25" t="s">
        <v>32</v>
      </c>
      <c r="H95" s="19">
        <v>30293478878</v>
      </c>
      <c r="I95" s="15" t="s">
        <v>694</v>
      </c>
      <c r="J95" s="15" t="s">
        <v>628</v>
      </c>
      <c r="K95" s="25">
        <v>1300421</v>
      </c>
      <c r="L95" s="25">
        <f t="shared" si="14"/>
        <v>1625526.25</v>
      </c>
      <c r="M95" s="45">
        <v>44035</v>
      </c>
      <c r="N95" s="46">
        <v>2832165</v>
      </c>
      <c r="O95" s="46">
        <v>3540206.25</v>
      </c>
      <c r="P95" s="76" t="s">
        <v>617</v>
      </c>
      <c r="Q95" s="42"/>
      <c r="R95" s="37"/>
      <c r="S95" s="37"/>
    </row>
    <row r="96" spans="1:19" ht="75" customHeight="1" x14ac:dyDescent="0.2">
      <c r="A96" s="41" t="s">
        <v>858</v>
      </c>
      <c r="B96" s="72" t="s">
        <v>283</v>
      </c>
      <c r="C96" s="15" t="s">
        <v>284</v>
      </c>
      <c r="D96" s="15" t="s">
        <v>285</v>
      </c>
      <c r="E96" s="61" t="s">
        <v>286</v>
      </c>
      <c r="F96" s="53" t="s">
        <v>279</v>
      </c>
      <c r="G96" s="25" t="s">
        <v>287</v>
      </c>
      <c r="H96" s="19">
        <v>32206148371</v>
      </c>
      <c r="I96" s="15" t="s">
        <v>695</v>
      </c>
      <c r="J96" s="15" t="s">
        <v>628</v>
      </c>
      <c r="K96" s="25">
        <v>250000</v>
      </c>
      <c r="L96" s="25">
        <v>250000</v>
      </c>
      <c r="M96" s="45">
        <v>44382</v>
      </c>
      <c r="N96" s="46">
        <v>126150</v>
      </c>
      <c r="O96" s="46">
        <v>126150</v>
      </c>
      <c r="P96" s="45"/>
      <c r="Q96" s="42"/>
      <c r="R96" s="37"/>
      <c r="S96" s="37"/>
    </row>
    <row r="97" spans="1:19" ht="75" customHeight="1" x14ac:dyDescent="0.2">
      <c r="A97" s="41" t="s">
        <v>859</v>
      </c>
      <c r="B97" s="72" t="s">
        <v>288</v>
      </c>
      <c r="C97" s="15" t="s">
        <v>289</v>
      </c>
      <c r="D97" s="15" t="s">
        <v>290</v>
      </c>
      <c r="E97" s="61"/>
      <c r="F97" s="27" t="s">
        <v>11</v>
      </c>
      <c r="G97" s="25" t="s">
        <v>291</v>
      </c>
      <c r="H97" s="19">
        <v>53833195657</v>
      </c>
      <c r="I97" s="15" t="s">
        <v>695</v>
      </c>
      <c r="J97" s="15" t="s">
        <v>628</v>
      </c>
      <c r="K97" s="25">
        <v>143837</v>
      </c>
      <c r="L97" s="25">
        <v>163794.60999999999</v>
      </c>
      <c r="M97" s="45">
        <v>44313</v>
      </c>
      <c r="N97" s="46">
        <v>100919.5</v>
      </c>
      <c r="O97" s="46">
        <v>114631.84</v>
      </c>
      <c r="P97" s="45"/>
      <c r="Q97" s="42"/>
      <c r="R97" s="37"/>
      <c r="S97" s="37"/>
    </row>
    <row r="98" spans="1:19" ht="75" customHeight="1" x14ac:dyDescent="0.2">
      <c r="A98" s="41" t="s">
        <v>860</v>
      </c>
      <c r="B98" s="16" t="s">
        <v>275</v>
      </c>
      <c r="C98" s="15" t="s">
        <v>276</v>
      </c>
      <c r="D98" s="17" t="s">
        <v>277</v>
      </c>
      <c r="E98" s="17" t="s">
        <v>278</v>
      </c>
      <c r="F98" s="53" t="s">
        <v>279</v>
      </c>
      <c r="G98" s="25" t="s">
        <v>280</v>
      </c>
      <c r="H98" s="19">
        <v>82812328597</v>
      </c>
      <c r="I98" s="15" t="s">
        <v>696</v>
      </c>
      <c r="J98" s="15" t="s">
        <v>628</v>
      </c>
      <c r="K98" s="25">
        <v>409080</v>
      </c>
      <c r="L98" s="25">
        <f t="shared" si="14"/>
        <v>511350</v>
      </c>
      <c r="M98" s="45" t="s">
        <v>991</v>
      </c>
      <c r="N98" s="46">
        <f>O98/1.25</f>
        <v>507875.64</v>
      </c>
      <c r="O98" s="46">
        <v>634844.55000000005</v>
      </c>
      <c r="P98" s="45" t="s">
        <v>992</v>
      </c>
      <c r="Q98" s="42" t="s">
        <v>608</v>
      </c>
      <c r="R98" s="77"/>
      <c r="S98" s="37"/>
    </row>
    <row r="99" spans="1:19" ht="75" customHeight="1" x14ac:dyDescent="0.2">
      <c r="A99" s="41" t="s">
        <v>861</v>
      </c>
      <c r="B99" s="16" t="s">
        <v>307</v>
      </c>
      <c r="C99" s="15" t="s">
        <v>293</v>
      </c>
      <c r="D99" s="17" t="s">
        <v>294</v>
      </c>
      <c r="E99" s="17"/>
      <c r="F99" s="27" t="s">
        <v>11</v>
      </c>
      <c r="G99" s="25" t="s">
        <v>308</v>
      </c>
      <c r="H99" s="19">
        <v>43879405435</v>
      </c>
      <c r="I99" s="15" t="s">
        <v>990</v>
      </c>
      <c r="J99" s="15" t="s">
        <v>988</v>
      </c>
      <c r="K99" s="25">
        <v>14400</v>
      </c>
      <c r="L99" s="25">
        <f>K99*1.25</f>
        <v>18000</v>
      </c>
      <c r="M99" s="45" t="s">
        <v>585</v>
      </c>
      <c r="N99" s="25">
        <v>7200</v>
      </c>
      <c r="O99" s="25">
        <f>N99*1.25</f>
        <v>9000</v>
      </c>
      <c r="P99" s="45"/>
      <c r="Q99" s="42" t="s">
        <v>989</v>
      </c>
      <c r="R99" s="75"/>
      <c r="S99" s="37"/>
    </row>
    <row r="100" spans="1:19" ht="75" customHeight="1" x14ac:dyDescent="0.2">
      <c r="A100" s="41" t="s">
        <v>862</v>
      </c>
      <c r="B100" s="16" t="s">
        <v>306</v>
      </c>
      <c r="C100" s="15" t="s">
        <v>293</v>
      </c>
      <c r="D100" s="17" t="s">
        <v>294</v>
      </c>
      <c r="E100" s="17"/>
      <c r="F100" s="27" t="s">
        <v>11</v>
      </c>
      <c r="G100" s="25" t="s">
        <v>24</v>
      </c>
      <c r="H100" s="19">
        <v>7357850283</v>
      </c>
      <c r="I100" s="15" t="s">
        <v>990</v>
      </c>
      <c r="J100" s="15" t="s">
        <v>994</v>
      </c>
      <c r="K100" s="25">
        <v>33440</v>
      </c>
      <c r="L100" s="25">
        <f>K100*1.25</f>
        <v>41800</v>
      </c>
      <c r="M100" s="45" t="s">
        <v>1008</v>
      </c>
      <c r="N100" s="25">
        <v>31240</v>
      </c>
      <c r="O100" s="25">
        <f>N100*1.25</f>
        <v>39050</v>
      </c>
      <c r="P100" s="45"/>
      <c r="Q100" s="42" t="s">
        <v>995</v>
      </c>
      <c r="R100" s="37"/>
      <c r="S100" s="37"/>
    </row>
    <row r="101" spans="1:19" ht="82.5" customHeight="1" x14ac:dyDescent="0.2">
      <c r="A101" s="41" t="s">
        <v>863</v>
      </c>
      <c r="B101" s="16" t="s">
        <v>292</v>
      </c>
      <c r="C101" s="15" t="s">
        <v>293</v>
      </c>
      <c r="D101" s="17" t="s">
        <v>294</v>
      </c>
      <c r="E101" s="17"/>
      <c r="F101" s="27" t="s">
        <v>11</v>
      </c>
      <c r="G101" s="25" t="s">
        <v>295</v>
      </c>
      <c r="H101" s="19">
        <v>93822877304</v>
      </c>
      <c r="I101" s="15" t="s">
        <v>698</v>
      </c>
      <c r="J101" s="15" t="s">
        <v>627</v>
      </c>
      <c r="K101" s="25">
        <v>28500</v>
      </c>
      <c r="L101" s="25">
        <f>K101*1.25</f>
        <v>35625</v>
      </c>
      <c r="M101" s="45" t="s">
        <v>993</v>
      </c>
      <c r="N101" s="46">
        <v>28500</v>
      </c>
      <c r="O101" s="46">
        <v>35625</v>
      </c>
      <c r="P101" s="45"/>
      <c r="Q101" s="42"/>
      <c r="R101" s="37"/>
      <c r="S101" s="37"/>
    </row>
    <row r="102" spans="1:19" ht="75" customHeight="1" x14ac:dyDescent="0.2">
      <c r="A102" s="41" t="s">
        <v>864</v>
      </c>
      <c r="B102" s="16" t="s">
        <v>305</v>
      </c>
      <c r="C102" s="15" t="s">
        <v>293</v>
      </c>
      <c r="D102" s="17" t="s">
        <v>294</v>
      </c>
      <c r="E102" s="17"/>
      <c r="F102" s="27" t="s">
        <v>11</v>
      </c>
      <c r="G102" s="25" t="s">
        <v>158</v>
      </c>
      <c r="H102" s="19">
        <v>83028109264</v>
      </c>
      <c r="I102" s="15" t="s">
        <v>990</v>
      </c>
      <c r="J102" s="15" t="s">
        <v>988</v>
      </c>
      <c r="K102" s="25">
        <v>49000</v>
      </c>
      <c r="L102" s="25">
        <f>K102*1.25</f>
        <v>61250</v>
      </c>
      <c r="M102" s="45" t="s">
        <v>1014</v>
      </c>
      <c r="N102" s="46">
        <v>49000</v>
      </c>
      <c r="O102" s="46">
        <f>N102*1.25</f>
        <v>61250</v>
      </c>
      <c r="P102" s="45"/>
      <c r="Q102" s="42" t="s">
        <v>989</v>
      </c>
      <c r="R102" s="37"/>
      <c r="S102" s="37"/>
    </row>
    <row r="103" spans="1:19" ht="75" customHeight="1" x14ac:dyDescent="0.2">
      <c r="A103" s="41" t="s">
        <v>865</v>
      </c>
      <c r="B103" s="16" t="s">
        <v>302</v>
      </c>
      <c r="C103" s="15" t="s">
        <v>303</v>
      </c>
      <c r="D103" s="17" t="s">
        <v>304</v>
      </c>
      <c r="E103" s="17"/>
      <c r="F103" s="27" t="s">
        <v>11</v>
      </c>
      <c r="G103" s="25" t="s">
        <v>201</v>
      </c>
      <c r="H103" s="19">
        <v>67001695549</v>
      </c>
      <c r="I103" s="15" t="s">
        <v>698</v>
      </c>
      <c r="J103" s="15" t="s">
        <v>631</v>
      </c>
      <c r="K103" s="25">
        <v>81919.5</v>
      </c>
      <c r="L103" s="25">
        <f>K103*1.25</f>
        <v>102399.375</v>
      </c>
      <c r="M103" s="45" t="s">
        <v>590</v>
      </c>
      <c r="N103" s="25">
        <v>81919.5</v>
      </c>
      <c r="O103" s="25">
        <f>N103*1.25</f>
        <v>102399.375</v>
      </c>
      <c r="P103" s="45"/>
      <c r="Q103" s="42"/>
      <c r="R103" s="37"/>
      <c r="S103" s="37"/>
    </row>
    <row r="104" spans="1:19" ht="75" customHeight="1" x14ac:dyDescent="0.2">
      <c r="A104" s="41" t="s">
        <v>866</v>
      </c>
      <c r="B104" s="105" t="s">
        <v>296</v>
      </c>
      <c r="C104" s="15" t="s">
        <v>218</v>
      </c>
      <c r="D104" s="15" t="s">
        <v>219</v>
      </c>
      <c r="E104" s="61" t="s">
        <v>220</v>
      </c>
      <c r="F104" s="27" t="s">
        <v>31</v>
      </c>
      <c r="G104" s="25" t="s">
        <v>201</v>
      </c>
      <c r="H104" s="19">
        <v>67001695549</v>
      </c>
      <c r="I104" s="15" t="s">
        <v>699</v>
      </c>
      <c r="J104" s="15" t="s">
        <v>631</v>
      </c>
      <c r="K104" s="25">
        <v>1261895.3500000001</v>
      </c>
      <c r="L104" s="25">
        <f t="shared" ref="L104:L132" si="15">K104*1.25</f>
        <v>1577369.1875</v>
      </c>
      <c r="M104" s="45" t="s">
        <v>591</v>
      </c>
      <c r="N104" s="25">
        <v>1261895.3500000001</v>
      </c>
      <c r="O104" s="25">
        <f t="shared" ref="O104:O105" si="16">N104*1.25</f>
        <v>1577369.1875</v>
      </c>
      <c r="P104" s="45"/>
      <c r="Q104" s="42"/>
      <c r="R104" s="37"/>
      <c r="S104" s="40"/>
    </row>
    <row r="105" spans="1:19" ht="75" customHeight="1" x14ac:dyDescent="0.2">
      <c r="A105" s="41" t="s">
        <v>867</v>
      </c>
      <c r="B105" s="105" t="s">
        <v>297</v>
      </c>
      <c r="C105" s="15" t="s">
        <v>218</v>
      </c>
      <c r="D105" s="15" t="s">
        <v>219</v>
      </c>
      <c r="E105" s="61" t="s">
        <v>220</v>
      </c>
      <c r="F105" s="27" t="s">
        <v>31</v>
      </c>
      <c r="G105" s="25" t="s">
        <v>201</v>
      </c>
      <c r="H105" s="19">
        <v>67001695549</v>
      </c>
      <c r="I105" s="15" t="s">
        <v>699</v>
      </c>
      <c r="J105" s="15" t="s">
        <v>629</v>
      </c>
      <c r="K105" s="25">
        <v>69400</v>
      </c>
      <c r="L105" s="25">
        <f t="shared" si="15"/>
        <v>86750</v>
      </c>
      <c r="M105" s="55" t="s">
        <v>592</v>
      </c>
      <c r="N105" s="25">
        <v>69400</v>
      </c>
      <c r="O105" s="25">
        <f t="shared" si="16"/>
        <v>86750</v>
      </c>
      <c r="P105" s="45"/>
      <c r="Q105" s="42"/>
      <c r="R105" s="37"/>
      <c r="S105" s="40"/>
    </row>
    <row r="106" spans="1:19" ht="75" customHeight="1" x14ac:dyDescent="0.2">
      <c r="A106" s="41" t="s">
        <v>868</v>
      </c>
      <c r="B106" s="9" t="s">
        <v>361</v>
      </c>
      <c r="C106" s="8"/>
      <c r="D106" s="8"/>
      <c r="E106" s="49"/>
      <c r="F106" s="50" t="s">
        <v>175</v>
      </c>
      <c r="G106" s="73" t="s">
        <v>362</v>
      </c>
      <c r="H106" s="12">
        <v>87311810356</v>
      </c>
      <c r="I106" s="8" t="s">
        <v>699</v>
      </c>
      <c r="J106" s="8" t="s">
        <v>628</v>
      </c>
      <c r="K106" s="73">
        <v>327086.7</v>
      </c>
      <c r="L106" s="73" t="s">
        <v>581</v>
      </c>
      <c r="M106" s="69">
        <v>44356</v>
      </c>
      <c r="N106" s="89">
        <v>180637.75</v>
      </c>
      <c r="O106" s="89" t="s">
        <v>581</v>
      </c>
      <c r="P106" s="69"/>
      <c r="Q106" s="70" t="s">
        <v>363</v>
      </c>
      <c r="R106" s="37"/>
      <c r="S106" s="40"/>
    </row>
    <row r="107" spans="1:19" ht="75" customHeight="1" x14ac:dyDescent="0.2">
      <c r="A107" s="41" t="s">
        <v>869</v>
      </c>
      <c r="B107" s="9" t="s">
        <v>364</v>
      </c>
      <c r="C107" s="8"/>
      <c r="D107" s="8"/>
      <c r="E107" s="49"/>
      <c r="F107" s="50" t="s">
        <v>175</v>
      </c>
      <c r="G107" s="73" t="s">
        <v>362</v>
      </c>
      <c r="H107" s="12">
        <v>87311810356</v>
      </c>
      <c r="I107" s="8" t="s">
        <v>699</v>
      </c>
      <c r="J107" s="8" t="s">
        <v>628</v>
      </c>
      <c r="K107" s="73">
        <v>48242</v>
      </c>
      <c r="L107" s="73">
        <v>50065</v>
      </c>
      <c r="M107" s="69">
        <v>44322</v>
      </c>
      <c r="N107" s="89">
        <v>455.8</v>
      </c>
      <c r="O107" s="89">
        <v>569.76</v>
      </c>
      <c r="P107" s="69"/>
      <c r="Q107" s="70" t="s">
        <v>363</v>
      </c>
      <c r="R107" s="37"/>
      <c r="S107" s="40"/>
    </row>
    <row r="108" spans="1:19" ht="75" customHeight="1" x14ac:dyDescent="0.2">
      <c r="A108" s="41" t="s">
        <v>870</v>
      </c>
      <c r="B108" s="16" t="s">
        <v>298</v>
      </c>
      <c r="C108" s="15" t="s">
        <v>299</v>
      </c>
      <c r="D108" s="17" t="s">
        <v>300</v>
      </c>
      <c r="E108" s="17"/>
      <c r="F108" s="27" t="s">
        <v>11</v>
      </c>
      <c r="G108" s="25" t="s">
        <v>301</v>
      </c>
      <c r="H108" s="19">
        <v>20799429603</v>
      </c>
      <c r="I108" s="15" t="s">
        <v>700</v>
      </c>
      <c r="J108" s="15" t="s">
        <v>628</v>
      </c>
      <c r="K108" s="25">
        <v>69905</v>
      </c>
      <c r="L108" s="25">
        <f t="shared" si="15"/>
        <v>87381.25</v>
      </c>
      <c r="M108" s="45">
        <v>44363</v>
      </c>
      <c r="N108" s="46">
        <v>69670</v>
      </c>
      <c r="O108" s="46">
        <v>87087.5</v>
      </c>
      <c r="P108" s="45"/>
      <c r="Q108" s="42"/>
      <c r="R108" s="37"/>
      <c r="S108" s="37"/>
    </row>
    <row r="109" spans="1:19" ht="75" customHeight="1" x14ac:dyDescent="0.2">
      <c r="A109" s="41" t="s">
        <v>871</v>
      </c>
      <c r="B109" s="16" t="s">
        <v>309</v>
      </c>
      <c r="C109" s="15" t="s">
        <v>310</v>
      </c>
      <c r="D109" s="17" t="s">
        <v>311</v>
      </c>
      <c r="E109" s="17" t="s">
        <v>312</v>
      </c>
      <c r="F109" s="27" t="s">
        <v>31</v>
      </c>
      <c r="G109" s="25" t="s">
        <v>313</v>
      </c>
      <c r="H109" s="19">
        <v>32179081874</v>
      </c>
      <c r="I109" s="15" t="s">
        <v>701</v>
      </c>
      <c r="J109" s="15" t="s">
        <v>628</v>
      </c>
      <c r="K109" s="25">
        <v>298666</v>
      </c>
      <c r="L109" s="25">
        <f t="shared" si="15"/>
        <v>373332.5</v>
      </c>
      <c r="M109" s="45">
        <v>44378</v>
      </c>
      <c r="N109" s="46">
        <v>282879.2</v>
      </c>
      <c r="O109" s="46">
        <v>353599</v>
      </c>
      <c r="P109" s="45"/>
      <c r="Q109" s="42"/>
      <c r="R109" s="37"/>
      <c r="S109" s="37"/>
    </row>
    <row r="110" spans="1:19" ht="226.5" customHeight="1" x14ac:dyDescent="0.2">
      <c r="A110" s="41" t="s">
        <v>872</v>
      </c>
      <c r="B110" s="16" t="s">
        <v>314</v>
      </c>
      <c r="C110" s="15" t="s">
        <v>315</v>
      </c>
      <c r="D110" s="17" t="s">
        <v>316</v>
      </c>
      <c r="E110" s="17"/>
      <c r="F110" s="27" t="s">
        <v>11</v>
      </c>
      <c r="G110" s="25" t="s">
        <v>317</v>
      </c>
      <c r="H110" s="19">
        <v>81606184722</v>
      </c>
      <c r="I110" s="15" t="s">
        <v>702</v>
      </c>
      <c r="J110" s="15" t="s">
        <v>628</v>
      </c>
      <c r="K110" s="25">
        <v>136103.66</v>
      </c>
      <c r="L110" s="25">
        <f t="shared" si="15"/>
        <v>170129.57500000001</v>
      </c>
      <c r="M110" s="45">
        <v>44344</v>
      </c>
      <c r="N110" s="46">
        <v>143056.72</v>
      </c>
      <c r="O110" s="46">
        <v>178820.9</v>
      </c>
      <c r="P110" s="42" t="s">
        <v>624</v>
      </c>
      <c r="Q110" s="42"/>
      <c r="R110" s="37"/>
      <c r="S110" s="37"/>
    </row>
    <row r="111" spans="1:19" ht="75" customHeight="1" x14ac:dyDescent="0.2">
      <c r="A111" s="41" t="s">
        <v>873</v>
      </c>
      <c r="B111" s="71" t="s">
        <v>332</v>
      </c>
      <c r="C111" s="28" t="s">
        <v>333</v>
      </c>
      <c r="D111" s="28" t="s">
        <v>334</v>
      </c>
      <c r="E111" s="38"/>
      <c r="F111" s="78" t="s">
        <v>11</v>
      </c>
      <c r="G111" s="33" t="s">
        <v>335</v>
      </c>
      <c r="H111" s="79">
        <v>78043520516</v>
      </c>
      <c r="I111" s="28" t="s">
        <v>702</v>
      </c>
      <c r="J111" s="28" t="s">
        <v>628</v>
      </c>
      <c r="K111" s="33">
        <v>99858.5</v>
      </c>
      <c r="L111" s="33">
        <f t="shared" si="15"/>
        <v>124823.125</v>
      </c>
      <c r="M111" s="45">
        <v>44354</v>
      </c>
      <c r="N111" s="46">
        <v>7725</v>
      </c>
      <c r="O111" s="46">
        <v>9656.25</v>
      </c>
      <c r="P111" s="45"/>
      <c r="Q111" s="42"/>
      <c r="S111" s="37"/>
    </row>
    <row r="112" spans="1:19" ht="75" customHeight="1" x14ac:dyDescent="0.2">
      <c r="A112" s="41" t="s">
        <v>874</v>
      </c>
      <c r="B112" s="80" t="s">
        <v>328</v>
      </c>
      <c r="C112" s="101" t="s">
        <v>329</v>
      </c>
      <c r="D112" s="81" t="s">
        <v>330</v>
      </c>
      <c r="E112" s="81"/>
      <c r="F112" s="82" t="s">
        <v>11</v>
      </c>
      <c r="G112" s="90" t="s">
        <v>331</v>
      </c>
      <c r="H112" s="83">
        <v>87875902491</v>
      </c>
      <c r="I112" s="84" t="s">
        <v>702</v>
      </c>
      <c r="J112" s="84" t="s">
        <v>631</v>
      </c>
      <c r="K112" s="90">
        <v>23546.639999999999</v>
      </c>
      <c r="L112" s="90">
        <f t="shared" si="15"/>
        <v>29433.3</v>
      </c>
      <c r="M112" s="43" t="s">
        <v>593</v>
      </c>
      <c r="N112" s="90">
        <v>23546.639999999999</v>
      </c>
      <c r="O112" s="90">
        <f t="shared" ref="O112:O114" si="17">N112*1.25</f>
        <v>29433.3</v>
      </c>
      <c r="P112" s="45"/>
      <c r="Q112" s="42"/>
      <c r="S112" s="37"/>
    </row>
    <row r="113" spans="1:19" ht="75" customHeight="1" x14ac:dyDescent="0.2">
      <c r="A113" s="41" t="s">
        <v>875</v>
      </c>
      <c r="B113" s="16" t="s">
        <v>318</v>
      </c>
      <c r="C113" s="15" t="s">
        <v>319</v>
      </c>
      <c r="D113" s="17" t="s">
        <v>197</v>
      </c>
      <c r="E113" s="17"/>
      <c r="F113" s="53" t="s">
        <v>191</v>
      </c>
      <c r="G113" s="25" t="s">
        <v>320</v>
      </c>
      <c r="H113" s="19">
        <v>74069690736</v>
      </c>
      <c r="I113" s="15" t="s">
        <v>703</v>
      </c>
      <c r="J113" s="15" t="s">
        <v>630</v>
      </c>
      <c r="K113" s="25">
        <v>205000</v>
      </c>
      <c r="L113" s="25">
        <f t="shared" si="15"/>
        <v>256250</v>
      </c>
      <c r="M113" s="38">
        <v>44046</v>
      </c>
      <c r="N113" s="25">
        <v>205000</v>
      </c>
      <c r="O113" s="25">
        <f t="shared" si="17"/>
        <v>256250</v>
      </c>
      <c r="P113" s="36"/>
      <c r="Q113" s="71"/>
      <c r="S113" s="37"/>
    </row>
    <row r="114" spans="1:19" ht="75" customHeight="1" x14ac:dyDescent="0.2">
      <c r="A114" s="41" t="s">
        <v>876</v>
      </c>
      <c r="B114" s="16" t="s">
        <v>321</v>
      </c>
      <c r="C114" s="15" t="s">
        <v>322</v>
      </c>
      <c r="D114" s="15" t="s">
        <v>29</v>
      </c>
      <c r="E114" s="17"/>
      <c r="F114" s="53" t="s">
        <v>191</v>
      </c>
      <c r="G114" s="25" t="s">
        <v>320</v>
      </c>
      <c r="H114" s="19">
        <v>74069690736</v>
      </c>
      <c r="I114" s="15" t="s">
        <v>704</v>
      </c>
      <c r="J114" s="15" t="s">
        <v>628</v>
      </c>
      <c r="K114" s="25">
        <v>273812</v>
      </c>
      <c r="L114" s="25">
        <f t="shared" si="15"/>
        <v>342265</v>
      </c>
      <c r="M114" s="45">
        <v>44162</v>
      </c>
      <c r="N114" s="25">
        <v>273812</v>
      </c>
      <c r="O114" s="25">
        <f t="shared" si="17"/>
        <v>342265</v>
      </c>
      <c r="P114" s="45"/>
      <c r="Q114" s="42"/>
      <c r="S114" s="37"/>
    </row>
    <row r="115" spans="1:19" ht="75" customHeight="1" x14ac:dyDescent="0.2">
      <c r="A115" s="41" t="s">
        <v>877</v>
      </c>
      <c r="B115" s="29" t="s">
        <v>336</v>
      </c>
      <c r="C115" s="30" t="s">
        <v>337</v>
      </c>
      <c r="D115" s="30" t="s">
        <v>59</v>
      </c>
      <c r="E115" s="61"/>
      <c r="F115" s="82" t="s">
        <v>11</v>
      </c>
      <c r="G115" s="91" t="s">
        <v>32</v>
      </c>
      <c r="H115" s="62">
        <v>30293478878</v>
      </c>
      <c r="I115" s="30" t="s">
        <v>703</v>
      </c>
      <c r="J115" s="30" t="s">
        <v>628</v>
      </c>
      <c r="K115" s="91">
        <v>189607.5</v>
      </c>
      <c r="L115" s="91">
        <f t="shared" si="15"/>
        <v>237009.375</v>
      </c>
      <c r="M115" s="38">
        <v>44378</v>
      </c>
      <c r="N115" s="91">
        <v>189607.5</v>
      </c>
      <c r="O115" s="91">
        <v>237009.38</v>
      </c>
      <c r="P115" s="36"/>
      <c r="Q115" s="71"/>
      <c r="S115" s="37"/>
    </row>
    <row r="116" spans="1:19" ht="75" customHeight="1" x14ac:dyDescent="0.2">
      <c r="A116" s="41" t="s">
        <v>878</v>
      </c>
      <c r="B116" s="29" t="s">
        <v>338</v>
      </c>
      <c r="C116" s="30" t="s">
        <v>339</v>
      </c>
      <c r="D116" s="30" t="s">
        <v>29</v>
      </c>
      <c r="E116" s="61"/>
      <c r="F116" s="53" t="s">
        <v>191</v>
      </c>
      <c r="G116" s="91" t="s">
        <v>16</v>
      </c>
      <c r="H116" s="62">
        <v>62815184072</v>
      </c>
      <c r="I116" s="30" t="s">
        <v>705</v>
      </c>
      <c r="J116" s="30" t="s">
        <v>628</v>
      </c>
      <c r="K116" s="91">
        <v>782740</v>
      </c>
      <c r="L116" s="91">
        <f t="shared" si="15"/>
        <v>978425</v>
      </c>
      <c r="M116" s="38">
        <v>44356</v>
      </c>
      <c r="N116" s="91">
        <v>782740</v>
      </c>
      <c r="O116" s="91">
        <f t="shared" ref="O116" si="18">N116*1.25</f>
        <v>978425</v>
      </c>
      <c r="P116" s="36"/>
      <c r="Q116" s="71"/>
      <c r="R116" s="37"/>
      <c r="S116" s="37"/>
    </row>
    <row r="117" spans="1:19" ht="75" customHeight="1" x14ac:dyDescent="0.2">
      <c r="A117" s="41" t="s">
        <v>879</v>
      </c>
      <c r="B117" s="29" t="s">
        <v>340</v>
      </c>
      <c r="C117" s="30" t="s">
        <v>341</v>
      </c>
      <c r="D117" s="30" t="s">
        <v>342</v>
      </c>
      <c r="E117" s="61"/>
      <c r="F117" s="53" t="s">
        <v>191</v>
      </c>
      <c r="G117" s="91" t="s">
        <v>343</v>
      </c>
      <c r="H117" s="62">
        <v>64546066176</v>
      </c>
      <c r="I117" s="30" t="s">
        <v>688</v>
      </c>
      <c r="J117" s="30" t="s">
        <v>628</v>
      </c>
      <c r="K117" s="91">
        <v>230593</v>
      </c>
      <c r="L117" s="91">
        <f t="shared" si="15"/>
        <v>288241.25</v>
      </c>
      <c r="M117" s="38">
        <v>44316</v>
      </c>
      <c r="N117" s="91">
        <v>103272</v>
      </c>
      <c r="O117" s="91">
        <v>129090</v>
      </c>
      <c r="P117" s="36"/>
      <c r="Q117" s="71"/>
      <c r="R117" s="37"/>
      <c r="S117" s="37"/>
    </row>
    <row r="118" spans="1:19" ht="75" customHeight="1" x14ac:dyDescent="0.2">
      <c r="A118" s="41" t="s">
        <v>880</v>
      </c>
      <c r="B118" s="71" t="s">
        <v>344</v>
      </c>
      <c r="C118" s="28" t="s">
        <v>333</v>
      </c>
      <c r="D118" s="28" t="s">
        <v>334</v>
      </c>
      <c r="E118" s="61"/>
      <c r="F118" s="82" t="s">
        <v>11</v>
      </c>
      <c r="G118" s="91" t="s">
        <v>345</v>
      </c>
      <c r="H118" s="30" t="s">
        <v>609</v>
      </c>
      <c r="I118" s="30" t="s">
        <v>706</v>
      </c>
      <c r="J118" s="30" t="s">
        <v>628</v>
      </c>
      <c r="K118" s="91">
        <v>78760</v>
      </c>
      <c r="L118" s="91">
        <f t="shared" si="15"/>
        <v>98450</v>
      </c>
      <c r="M118" s="38">
        <v>44363</v>
      </c>
      <c r="N118" s="91">
        <v>40558</v>
      </c>
      <c r="O118" s="91">
        <v>47622.5</v>
      </c>
      <c r="P118" s="36"/>
      <c r="Q118" s="71"/>
      <c r="S118" s="37"/>
    </row>
    <row r="119" spans="1:19" ht="75" customHeight="1" x14ac:dyDescent="0.2">
      <c r="A119" s="41" t="s">
        <v>881</v>
      </c>
      <c r="B119" s="29" t="s">
        <v>379</v>
      </c>
      <c r="C119" s="30" t="s">
        <v>358</v>
      </c>
      <c r="D119" s="30" t="s">
        <v>359</v>
      </c>
      <c r="E119" s="61" t="s">
        <v>360</v>
      </c>
      <c r="F119" s="27" t="s">
        <v>31</v>
      </c>
      <c r="G119" s="91" t="s">
        <v>32</v>
      </c>
      <c r="H119" s="62">
        <v>30293478878</v>
      </c>
      <c r="I119" s="30" t="s">
        <v>707</v>
      </c>
      <c r="J119" s="30" t="s">
        <v>628</v>
      </c>
      <c r="K119" s="91">
        <v>27900</v>
      </c>
      <c r="L119" s="91">
        <f t="shared" si="15"/>
        <v>34875</v>
      </c>
      <c r="M119" s="38">
        <v>44140</v>
      </c>
      <c r="N119" s="91">
        <v>7875</v>
      </c>
      <c r="O119" s="91">
        <v>9843.75</v>
      </c>
      <c r="P119" s="36"/>
      <c r="Q119" s="71"/>
      <c r="R119" s="37"/>
      <c r="S119" s="37"/>
    </row>
    <row r="120" spans="1:19" ht="75" customHeight="1" x14ac:dyDescent="0.2">
      <c r="A120" s="41" t="s">
        <v>882</v>
      </c>
      <c r="B120" s="29" t="s">
        <v>380</v>
      </c>
      <c r="C120" s="30" t="s">
        <v>358</v>
      </c>
      <c r="D120" s="30" t="s">
        <v>359</v>
      </c>
      <c r="E120" s="61" t="s">
        <v>360</v>
      </c>
      <c r="F120" s="27" t="s">
        <v>31</v>
      </c>
      <c r="G120" s="91" t="s">
        <v>32</v>
      </c>
      <c r="H120" s="62">
        <v>30293478878</v>
      </c>
      <c r="I120" s="30" t="s">
        <v>707</v>
      </c>
      <c r="J120" s="30" t="s">
        <v>628</v>
      </c>
      <c r="K120" s="91">
        <v>131190.5</v>
      </c>
      <c r="L120" s="91">
        <f t="shared" si="15"/>
        <v>163988.125</v>
      </c>
      <c r="M120" s="38">
        <v>44378</v>
      </c>
      <c r="N120" s="91">
        <v>144238</v>
      </c>
      <c r="O120" s="91">
        <v>180297.5</v>
      </c>
      <c r="P120" s="36" t="s">
        <v>619</v>
      </c>
      <c r="Q120" s="71"/>
      <c r="R120" s="37"/>
      <c r="S120" s="37"/>
    </row>
    <row r="121" spans="1:19" ht="75" customHeight="1" x14ac:dyDescent="0.2">
      <c r="A121" s="41" t="s">
        <v>883</v>
      </c>
      <c r="B121" s="29" t="s">
        <v>381</v>
      </c>
      <c r="C121" s="30" t="s">
        <v>358</v>
      </c>
      <c r="D121" s="30" t="s">
        <v>359</v>
      </c>
      <c r="E121" s="61" t="s">
        <v>360</v>
      </c>
      <c r="F121" s="27" t="s">
        <v>31</v>
      </c>
      <c r="G121" s="91" t="s">
        <v>32</v>
      </c>
      <c r="H121" s="62">
        <v>30293478878</v>
      </c>
      <c r="I121" s="30" t="s">
        <v>707</v>
      </c>
      <c r="J121" s="30" t="s">
        <v>628</v>
      </c>
      <c r="K121" s="91">
        <v>105600</v>
      </c>
      <c r="L121" s="91">
        <f t="shared" si="15"/>
        <v>132000</v>
      </c>
      <c r="M121" s="38">
        <v>44376</v>
      </c>
      <c r="N121" s="91">
        <v>90300</v>
      </c>
      <c r="O121" s="91">
        <v>112875</v>
      </c>
      <c r="P121" s="36"/>
      <c r="Q121" s="71"/>
      <c r="R121" s="37"/>
      <c r="S121" s="37"/>
    </row>
    <row r="122" spans="1:19" ht="75" customHeight="1" x14ac:dyDescent="0.2">
      <c r="A122" s="41" t="s">
        <v>884</v>
      </c>
      <c r="B122" s="29" t="s">
        <v>357</v>
      </c>
      <c r="C122" s="30" t="s">
        <v>358</v>
      </c>
      <c r="D122" s="30" t="s">
        <v>359</v>
      </c>
      <c r="E122" s="61" t="s">
        <v>360</v>
      </c>
      <c r="F122" s="27" t="s">
        <v>31</v>
      </c>
      <c r="G122" s="91" t="s">
        <v>141</v>
      </c>
      <c r="H122" s="62">
        <v>18966227376</v>
      </c>
      <c r="I122" s="30" t="s">
        <v>708</v>
      </c>
      <c r="J122" s="30" t="s">
        <v>628</v>
      </c>
      <c r="K122" s="91">
        <v>87477.02</v>
      </c>
      <c r="L122" s="91">
        <f t="shared" si="15"/>
        <v>109346.27500000001</v>
      </c>
      <c r="M122" s="38">
        <v>44356</v>
      </c>
      <c r="N122" s="91">
        <v>38242.6</v>
      </c>
      <c r="O122" s="91">
        <v>47803.25</v>
      </c>
      <c r="P122" s="36"/>
      <c r="Q122" s="71"/>
      <c r="R122" s="37"/>
      <c r="S122" s="37"/>
    </row>
    <row r="123" spans="1:19" ht="75" customHeight="1" x14ac:dyDescent="0.2">
      <c r="A123" s="41" t="s">
        <v>885</v>
      </c>
      <c r="B123" s="29" t="s">
        <v>377</v>
      </c>
      <c r="C123" s="30" t="s">
        <v>358</v>
      </c>
      <c r="D123" s="30" t="s">
        <v>359</v>
      </c>
      <c r="E123" s="61" t="s">
        <v>360</v>
      </c>
      <c r="F123" s="27" t="s">
        <v>31</v>
      </c>
      <c r="G123" s="91" t="s">
        <v>378</v>
      </c>
      <c r="H123" s="62">
        <v>67956870959</v>
      </c>
      <c r="I123" s="30" t="s">
        <v>709</v>
      </c>
      <c r="J123" s="30" t="s">
        <v>628</v>
      </c>
      <c r="K123" s="91">
        <v>113713</v>
      </c>
      <c r="L123" s="91">
        <f t="shared" si="15"/>
        <v>142141.25</v>
      </c>
      <c r="M123" s="38">
        <v>44375</v>
      </c>
      <c r="N123" s="91">
        <v>42087.5</v>
      </c>
      <c r="O123" s="91">
        <v>52609.38</v>
      </c>
      <c r="P123" s="36"/>
      <c r="Q123" s="71"/>
      <c r="R123" s="37"/>
      <c r="S123" s="37"/>
    </row>
    <row r="124" spans="1:19" ht="75" customHeight="1" x14ac:dyDescent="0.2">
      <c r="A124" s="41" t="s">
        <v>886</v>
      </c>
      <c r="B124" s="29" t="s">
        <v>346</v>
      </c>
      <c r="C124" s="30" t="s">
        <v>347</v>
      </c>
      <c r="D124" s="30" t="s">
        <v>348</v>
      </c>
      <c r="E124" s="61"/>
      <c r="F124" s="82" t="s">
        <v>11</v>
      </c>
      <c r="G124" s="91" t="s">
        <v>349</v>
      </c>
      <c r="H124" s="62">
        <v>51211098924</v>
      </c>
      <c r="I124" s="30" t="s">
        <v>710</v>
      </c>
      <c r="J124" s="30" t="s">
        <v>628</v>
      </c>
      <c r="K124" s="91">
        <v>49328.84</v>
      </c>
      <c r="L124" s="91">
        <f t="shared" si="15"/>
        <v>61661.049999999996</v>
      </c>
      <c r="M124" s="36">
        <v>44355</v>
      </c>
      <c r="N124" s="47">
        <v>46515.56</v>
      </c>
      <c r="O124" s="47">
        <v>58144.45</v>
      </c>
      <c r="P124" s="36"/>
      <c r="Q124" s="71"/>
      <c r="S124" s="37"/>
    </row>
    <row r="125" spans="1:19" ht="75" customHeight="1" x14ac:dyDescent="0.2">
      <c r="A125" s="41" t="s">
        <v>887</v>
      </c>
      <c r="B125" s="29" t="s">
        <v>350</v>
      </c>
      <c r="C125" s="30" t="s">
        <v>351</v>
      </c>
      <c r="D125" s="30" t="s">
        <v>352</v>
      </c>
      <c r="E125" s="61"/>
      <c r="F125" s="82" t="s">
        <v>11</v>
      </c>
      <c r="G125" s="91" t="s">
        <v>107</v>
      </c>
      <c r="H125" s="62">
        <v>23503746756</v>
      </c>
      <c r="I125" s="30" t="s">
        <v>686</v>
      </c>
      <c r="J125" s="30" t="s">
        <v>630</v>
      </c>
      <c r="K125" s="91">
        <v>51639.8</v>
      </c>
      <c r="L125" s="91">
        <f t="shared" si="15"/>
        <v>64549.75</v>
      </c>
      <c r="M125" s="43" t="s">
        <v>594</v>
      </c>
      <c r="N125" s="25">
        <v>51639.8</v>
      </c>
      <c r="O125" s="25">
        <f t="shared" ref="O125" si="19">N125*1.25</f>
        <v>64549.75</v>
      </c>
      <c r="P125" s="36"/>
      <c r="Q125" s="71"/>
      <c r="R125" s="37"/>
      <c r="S125" s="37"/>
    </row>
    <row r="126" spans="1:19" ht="75" customHeight="1" x14ac:dyDescent="0.2">
      <c r="A126" s="41" t="s">
        <v>888</v>
      </c>
      <c r="B126" s="29" t="s">
        <v>353</v>
      </c>
      <c r="C126" s="30" t="s">
        <v>354</v>
      </c>
      <c r="D126" s="30" t="s">
        <v>15</v>
      </c>
      <c r="E126" s="61"/>
      <c r="F126" s="82" t="s">
        <v>11</v>
      </c>
      <c r="G126" s="91" t="s">
        <v>355</v>
      </c>
      <c r="H126" s="62" t="s">
        <v>356</v>
      </c>
      <c r="I126" s="30" t="s">
        <v>711</v>
      </c>
      <c r="J126" s="30" t="s">
        <v>633</v>
      </c>
      <c r="K126" s="91">
        <v>26971.62</v>
      </c>
      <c r="L126" s="91">
        <v>26971.62</v>
      </c>
      <c r="M126" s="95"/>
      <c r="N126" s="46">
        <v>0</v>
      </c>
      <c r="O126" s="46">
        <v>0</v>
      </c>
      <c r="P126" s="24"/>
      <c r="Q126" s="20" t="s">
        <v>576</v>
      </c>
      <c r="R126" s="37"/>
      <c r="S126" s="37"/>
    </row>
    <row r="127" spans="1:19" ht="75" customHeight="1" x14ac:dyDescent="0.2">
      <c r="A127" s="41" t="s">
        <v>889</v>
      </c>
      <c r="B127" s="29" t="s">
        <v>382</v>
      </c>
      <c r="C127" s="30" t="s">
        <v>383</v>
      </c>
      <c r="D127" s="30" t="s">
        <v>59</v>
      </c>
      <c r="E127" s="61"/>
      <c r="F127" s="82" t="s">
        <v>11</v>
      </c>
      <c r="G127" s="91" t="s">
        <v>384</v>
      </c>
      <c r="H127" s="62">
        <v>98869260762</v>
      </c>
      <c r="I127" s="30" t="s">
        <v>712</v>
      </c>
      <c r="J127" s="30" t="s">
        <v>628</v>
      </c>
      <c r="K127" s="91">
        <v>69718.880000000005</v>
      </c>
      <c r="L127" s="91">
        <f t="shared" si="15"/>
        <v>87148.6</v>
      </c>
      <c r="M127" s="45">
        <v>44270</v>
      </c>
      <c r="N127" s="46">
        <v>101142.58</v>
      </c>
      <c r="O127" s="46">
        <v>126428.23</v>
      </c>
      <c r="P127" s="42" t="s">
        <v>619</v>
      </c>
      <c r="Q127" s="71"/>
      <c r="R127" s="37"/>
      <c r="S127" s="37"/>
    </row>
    <row r="128" spans="1:19" ht="75" customHeight="1" x14ac:dyDescent="0.2">
      <c r="A128" s="41" t="s">
        <v>890</v>
      </c>
      <c r="B128" s="29" t="s">
        <v>387</v>
      </c>
      <c r="C128" s="30" t="s">
        <v>388</v>
      </c>
      <c r="D128" s="30" t="s">
        <v>389</v>
      </c>
      <c r="E128" s="61"/>
      <c r="F128" s="82" t="s">
        <v>11</v>
      </c>
      <c r="G128" s="91" t="s">
        <v>390</v>
      </c>
      <c r="H128" s="62">
        <v>77931216562</v>
      </c>
      <c r="I128" s="30" t="s">
        <v>713</v>
      </c>
      <c r="J128" s="30" t="s">
        <v>628</v>
      </c>
      <c r="K128" s="91">
        <v>72860</v>
      </c>
      <c r="L128" s="91">
        <f t="shared" si="15"/>
        <v>91075</v>
      </c>
      <c r="M128" s="43">
        <v>44376</v>
      </c>
      <c r="N128" s="91">
        <v>19449.38</v>
      </c>
      <c r="O128" s="93">
        <v>31061.73</v>
      </c>
      <c r="P128" s="42"/>
      <c r="Q128" s="71"/>
      <c r="S128" s="37"/>
    </row>
    <row r="129" spans="1:19" ht="75" customHeight="1" x14ac:dyDescent="0.2">
      <c r="A129" s="41" t="s">
        <v>891</v>
      </c>
      <c r="B129" s="16" t="s">
        <v>391</v>
      </c>
      <c r="C129" s="15" t="s">
        <v>392</v>
      </c>
      <c r="D129" s="17" t="s">
        <v>393</v>
      </c>
      <c r="E129" s="17"/>
      <c r="F129" s="82" t="s">
        <v>11</v>
      </c>
      <c r="G129" s="25" t="s">
        <v>394</v>
      </c>
      <c r="H129" s="19">
        <v>84038172710</v>
      </c>
      <c r="I129" s="15" t="s">
        <v>714</v>
      </c>
      <c r="J129" s="15" t="s">
        <v>630</v>
      </c>
      <c r="K129" s="25">
        <v>144610</v>
      </c>
      <c r="L129" s="25">
        <f t="shared" si="15"/>
        <v>180762.5</v>
      </c>
      <c r="M129" s="43" t="s">
        <v>595</v>
      </c>
      <c r="N129" s="25">
        <v>144610</v>
      </c>
      <c r="O129" s="25">
        <f t="shared" ref="O129:O130" si="20">N129*1.25</f>
        <v>180762.5</v>
      </c>
      <c r="P129" s="42"/>
      <c r="Q129" s="71"/>
      <c r="S129" s="37"/>
    </row>
    <row r="130" spans="1:19" ht="75" customHeight="1" x14ac:dyDescent="0.2">
      <c r="A130" s="41" t="s">
        <v>892</v>
      </c>
      <c r="B130" s="29" t="s">
        <v>396</v>
      </c>
      <c r="C130" s="30" t="s">
        <v>395</v>
      </c>
      <c r="D130" s="30" t="s">
        <v>15</v>
      </c>
      <c r="E130" s="61"/>
      <c r="F130" s="82" t="s">
        <v>11</v>
      </c>
      <c r="G130" s="91" t="s">
        <v>141</v>
      </c>
      <c r="H130" s="62">
        <v>18966227376</v>
      </c>
      <c r="I130" s="30" t="s">
        <v>715</v>
      </c>
      <c r="J130" s="30" t="s">
        <v>630</v>
      </c>
      <c r="K130" s="91">
        <v>27430.38</v>
      </c>
      <c r="L130" s="91">
        <f t="shared" si="15"/>
        <v>34287.974999999999</v>
      </c>
      <c r="M130" s="43" t="s">
        <v>596</v>
      </c>
      <c r="N130" s="25">
        <v>27430.38</v>
      </c>
      <c r="O130" s="25">
        <f t="shared" si="20"/>
        <v>34287.974999999999</v>
      </c>
      <c r="P130" s="42"/>
      <c r="Q130" s="71"/>
      <c r="S130" s="37"/>
    </row>
    <row r="131" spans="1:19" ht="75" customHeight="1" x14ac:dyDescent="0.2">
      <c r="A131" s="41" t="s">
        <v>893</v>
      </c>
      <c r="B131" s="9" t="s">
        <v>397</v>
      </c>
      <c r="C131" s="8"/>
      <c r="D131" s="8"/>
      <c r="E131" s="13"/>
      <c r="F131" s="11" t="s">
        <v>175</v>
      </c>
      <c r="G131" s="73" t="s">
        <v>398</v>
      </c>
      <c r="H131" s="12">
        <v>74364571096</v>
      </c>
      <c r="I131" s="8" t="s">
        <v>716</v>
      </c>
      <c r="J131" s="8" t="s">
        <v>628</v>
      </c>
      <c r="K131" s="73">
        <v>331149.11</v>
      </c>
      <c r="L131" s="73">
        <f t="shared" si="15"/>
        <v>413936.38749999995</v>
      </c>
      <c r="M131" s="10" t="s">
        <v>763</v>
      </c>
      <c r="N131" s="73">
        <f>O131/1.25</f>
        <v>325029.83999999997</v>
      </c>
      <c r="O131" s="73">
        <v>406287.3</v>
      </c>
      <c r="P131" s="9"/>
      <c r="Q131" s="9" t="s">
        <v>363</v>
      </c>
      <c r="S131" s="37"/>
    </row>
    <row r="132" spans="1:19" ht="75" customHeight="1" x14ac:dyDescent="0.2">
      <c r="A132" s="41" t="s">
        <v>894</v>
      </c>
      <c r="B132" s="9" t="s">
        <v>399</v>
      </c>
      <c r="C132" s="8" t="s">
        <v>400</v>
      </c>
      <c r="D132" s="8" t="s">
        <v>59</v>
      </c>
      <c r="E132" s="10" t="s">
        <v>401</v>
      </c>
      <c r="F132" s="50" t="s">
        <v>762</v>
      </c>
      <c r="G132" s="73" t="s">
        <v>118</v>
      </c>
      <c r="H132" s="12">
        <v>72138001170</v>
      </c>
      <c r="I132" s="8" t="s">
        <v>718</v>
      </c>
      <c r="J132" s="8" t="s">
        <v>628</v>
      </c>
      <c r="K132" s="73">
        <v>49115.5</v>
      </c>
      <c r="L132" s="73">
        <f t="shared" si="15"/>
        <v>61394.375</v>
      </c>
      <c r="M132" s="49">
        <v>44393</v>
      </c>
      <c r="N132" s="89">
        <f>O132/1.25</f>
        <v>17541.248</v>
      </c>
      <c r="O132" s="89">
        <v>21926.560000000001</v>
      </c>
      <c r="P132" s="9"/>
      <c r="Q132" s="70"/>
      <c r="S132" s="37"/>
    </row>
    <row r="133" spans="1:19" ht="75" customHeight="1" x14ac:dyDescent="0.2">
      <c r="A133" s="41" t="s">
        <v>895</v>
      </c>
      <c r="B133" s="16" t="s">
        <v>432</v>
      </c>
      <c r="C133" s="15" t="s">
        <v>329</v>
      </c>
      <c r="D133" s="81" t="s">
        <v>330</v>
      </c>
      <c r="E133" s="17"/>
      <c r="F133" s="82" t="s">
        <v>11</v>
      </c>
      <c r="G133" s="25" t="s">
        <v>433</v>
      </c>
      <c r="H133" s="19">
        <v>99753210237</v>
      </c>
      <c r="I133" s="15" t="s">
        <v>715</v>
      </c>
      <c r="J133" s="15" t="s">
        <v>631</v>
      </c>
      <c r="K133" s="25">
        <v>21495</v>
      </c>
      <c r="L133" s="25">
        <f>K133*1.25</f>
        <v>26868.75</v>
      </c>
      <c r="M133" s="43" t="s">
        <v>597</v>
      </c>
      <c r="N133" s="25">
        <v>21495</v>
      </c>
      <c r="O133" s="25">
        <f>N133*1.25</f>
        <v>26868.75</v>
      </c>
      <c r="P133" s="42"/>
      <c r="Q133" s="42"/>
      <c r="S133" s="37"/>
    </row>
    <row r="134" spans="1:19" ht="75" customHeight="1" x14ac:dyDescent="0.2">
      <c r="A134" s="41" t="s">
        <v>896</v>
      </c>
      <c r="B134" s="9" t="s">
        <v>402</v>
      </c>
      <c r="C134" s="8" t="s">
        <v>400</v>
      </c>
      <c r="D134" s="8" t="s">
        <v>59</v>
      </c>
      <c r="E134" s="10" t="s">
        <v>401</v>
      </c>
      <c r="F134" s="50" t="s">
        <v>175</v>
      </c>
      <c r="G134" s="73" t="s">
        <v>403</v>
      </c>
      <c r="H134" s="12">
        <v>50531897985</v>
      </c>
      <c r="I134" s="8" t="s">
        <v>719</v>
      </c>
      <c r="J134" s="8" t="s">
        <v>628</v>
      </c>
      <c r="K134" s="73">
        <v>125934.5</v>
      </c>
      <c r="L134" s="73">
        <f t="shared" ref="L134" si="21">K134*1.25</f>
        <v>157418.125</v>
      </c>
      <c r="M134" s="69">
        <v>44382</v>
      </c>
      <c r="N134" s="89">
        <f>O134/1.25</f>
        <v>16787.448</v>
      </c>
      <c r="O134" s="89">
        <v>20984.31</v>
      </c>
      <c r="P134" s="70"/>
      <c r="Q134" s="70"/>
      <c r="R134" s="37"/>
      <c r="S134" s="37"/>
    </row>
    <row r="135" spans="1:19" ht="75" customHeight="1" x14ac:dyDescent="0.2">
      <c r="A135" s="41" t="s">
        <v>897</v>
      </c>
      <c r="B135" s="16" t="s">
        <v>404</v>
      </c>
      <c r="C135" s="15" t="s">
        <v>54</v>
      </c>
      <c r="D135" s="17" t="s">
        <v>405</v>
      </c>
      <c r="E135" s="17"/>
      <c r="F135" s="82" t="s">
        <v>11</v>
      </c>
      <c r="G135" s="25" t="s">
        <v>32</v>
      </c>
      <c r="H135" s="19">
        <v>30293478878</v>
      </c>
      <c r="I135" s="15" t="s">
        <v>720</v>
      </c>
      <c r="J135" s="15" t="s">
        <v>630</v>
      </c>
      <c r="K135" s="25">
        <v>69965</v>
      </c>
      <c r="L135" s="25">
        <f>K135*1.25</f>
        <v>87456.25</v>
      </c>
      <c r="M135" s="43" t="s">
        <v>598</v>
      </c>
      <c r="N135" s="25">
        <v>69965</v>
      </c>
      <c r="O135" s="25">
        <f>N135*1.25</f>
        <v>87456.25</v>
      </c>
      <c r="P135" s="42"/>
      <c r="Q135" s="42"/>
      <c r="S135" s="37"/>
    </row>
    <row r="136" spans="1:19" ht="75" customHeight="1" x14ac:dyDescent="0.2">
      <c r="A136" s="41" t="s">
        <v>898</v>
      </c>
      <c r="B136" s="9" t="s">
        <v>406</v>
      </c>
      <c r="C136" s="8" t="s">
        <v>72</v>
      </c>
      <c r="D136" s="8" t="s">
        <v>19</v>
      </c>
      <c r="E136" s="49" t="s">
        <v>407</v>
      </c>
      <c r="F136" s="50" t="s">
        <v>21</v>
      </c>
      <c r="G136" s="73" t="s">
        <v>408</v>
      </c>
      <c r="H136" s="12">
        <v>9146496654</v>
      </c>
      <c r="I136" s="8" t="s">
        <v>719</v>
      </c>
      <c r="J136" s="8" t="s">
        <v>627</v>
      </c>
      <c r="K136" s="73">
        <v>34504</v>
      </c>
      <c r="L136" s="73">
        <f t="shared" ref="L136:L143" si="22">K136*1.25</f>
        <v>43130</v>
      </c>
      <c r="M136" s="69" t="s">
        <v>1005</v>
      </c>
      <c r="N136" s="89">
        <v>31368.953999999998</v>
      </c>
      <c r="O136" s="89">
        <v>39211.192499999997</v>
      </c>
      <c r="P136" s="70"/>
      <c r="Q136" s="70"/>
      <c r="R136" s="108"/>
      <c r="S136" s="108"/>
    </row>
    <row r="137" spans="1:19" ht="75" customHeight="1" x14ac:dyDescent="0.2">
      <c r="A137" s="41" t="s">
        <v>899</v>
      </c>
      <c r="B137" s="16" t="s">
        <v>525</v>
      </c>
      <c r="C137" s="15" t="s">
        <v>72</v>
      </c>
      <c r="D137" s="15" t="s">
        <v>19</v>
      </c>
      <c r="E137" s="43"/>
      <c r="F137" s="53"/>
      <c r="G137" s="25" t="s">
        <v>408</v>
      </c>
      <c r="H137" s="19">
        <v>9146496654</v>
      </c>
      <c r="I137" s="15" t="s">
        <v>721</v>
      </c>
      <c r="J137" s="15" t="s">
        <v>628</v>
      </c>
      <c r="K137" s="25">
        <v>24504</v>
      </c>
      <c r="L137" s="25">
        <f t="shared" si="22"/>
        <v>30630</v>
      </c>
      <c r="M137" s="45" t="s">
        <v>776</v>
      </c>
      <c r="N137" s="46">
        <v>15621.823999999999</v>
      </c>
      <c r="O137" s="46">
        <v>19527.28</v>
      </c>
      <c r="P137" s="42"/>
      <c r="Q137" s="42"/>
      <c r="R137" s="108"/>
      <c r="S137" s="108"/>
    </row>
    <row r="138" spans="1:19" ht="75" customHeight="1" x14ac:dyDescent="0.2">
      <c r="A138" s="41" t="s">
        <v>900</v>
      </c>
      <c r="B138" s="9" t="s">
        <v>409</v>
      </c>
      <c r="C138" s="8" t="s">
        <v>72</v>
      </c>
      <c r="D138" s="8" t="s">
        <v>19</v>
      </c>
      <c r="E138" s="49" t="s">
        <v>407</v>
      </c>
      <c r="F138" s="50" t="s">
        <v>21</v>
      </c>
      <c r="G138" s="73" t="s">
        <v>410</v>
      </c>
      <c r="H138" s="12">
        <v>71690188016</v>
      </c>
      <c r="I138" s="8" t="s">
        <v>722</v>
      </c>
      <c r="J138" s="8" t="s">
        <v>627</v>
      </c>
      <c r="K138" s="73">
        <v>149300</v>
      </c>
      <c r="L138" s="73">
        <f t="shared" si="22"/>
        <v>186625</v>
      </c>
      <c r="M138" s="69" t="s">
        <v>1006</v>
      </c>
      <c r="N138" s="73">
        <v>153750</v>
      </c>
      <c r="O138" s="73">
        <v>192187.5</v>
      </c>
      <c r="P138" s="70" t="s">
        <v>1007</v>
      </c>
      <c r="Q138" s="70"/>
      <c r="R138" s="108"/>
      <c r="S138" s="108"/>
    </row>
    <row r="139" spans="1:19" ht="75" customHeight="1" x14ac:dyDescent="0.2">
      <c r="A139" s="41" t="s">
        <v>901</v>
      </c>
      <c r="B139" s="16" t="s">
        <v>527</v>
      </c>
      <c r="C139" s="15" t="s">
        <v>72</v>
      </c>
      <c r="D139" s="15" t="s">
        <v>19</v>
      </c>
      <c r="E139" s="19"/>
      <c r="F139" s="53"/>
      <c r="G139" s="25" t="s">
        <v>410</v>
      </c>
      <c r="H139" s="19">
        <v>71690188016</v>
      </c>
      <c r="I139" s="15" t="s">
        <v>723</v>
      </c>
      <c r="J139" s="15" t="s">
        <v>628</v>
      </c>
      <c r="K139" s="25">
        <v>74650</v>
      </c>
      <c r="L139" s="25">
        <f t="shared" si="22"/>
        <v>93312.5</v>
      </c>
      <c r="M139" s="45" t="s">
        <v>777</v>
      </c>
      <c r="N139" s="46">
        <v>70350</v>
      </c>
      <c r="O139" s="46">
        <v>87937.5</v>
      </c>
      <c r="P139" s="42"/>
      <c r="Q139" s="16"/>
      <c r="R139" s="108"/>
      <c r="S139" s="108"/>
    </row>
    <row r="140" spans="1:19" ht="75" customHeight="1" x14ac:dyDescent="0.2">
      <c r="A140" s="41" t="s">
        <v>902</v>
      </c>
      <c r="B140" s="9" t="s">
        <v>411</v>
      </c>
      <c r="C140" s="8" t="s">
        <v>72</v>
      </c>
      <c r="D140" s="8" t="s">
        <v>19</v>
      </c>
      <c r="E140" s="49" t="s">
        <v>407</v>
      </c>
      <c r="F140" s="50" t="s">
        <v>21</v>
      </c>
      <c r="G140" s="73" t="s">
        <v>412</v>
      </c>
      <c r="H140" s="12">
        <v>1271618606</v>
      </c>
      <c r="I140" s="8" t="s">
        <v>720</v>
      </c>
      <c r="J140" s="8" t="s">
        <v>627</v>
      </c>
      <c r="K140" s="73">
        <v>19930.96</v>
      </c>
      <c r="L140" s="73">
        <f t="shared" si="22"/>
        <v>24913.699999999997</v>
      </c>
      <c r="M140" s="69" t="s">
        <v>1018</v>
      </c>
      <c r="N140" s="89">
        <v>21560.264000000003</v>
      </c>
      <c r="O140" s="89">
        <v>26950.33</v>
      </c>
      <c r="P140" s="70" t="s">
        <v>1007</v>
      </c>
      <c r="Q140" s="70"/>
      <c r="R140" s="108"/>
      <c r="S140" s="108"/>
    </row>
    <row r="141" spans="1:19" ht="75" customHeight="1" x14ac:dyDescent="0.2">
      <c r="A141" s="41" t="s">
        <v>903</v>
      </c>
      <c r="B141" s="9" t="s">
        <v>413</v>
      </c>
      <c r="C141" s="8" t="s">
        <v>72</v>
      </c>
      <c r="D141" s="8" t="s">
        <v>19</v>
      </c>
      <c r="E141" s="49" t="s">
        <v>407</v>
      </c>
      <c r="F141" s="50" t="s">
        <v>21</v>
      </c>
      <c r="G141" s="73" t="s">
        <v>414</v>
      </c>
      <c r="H141" s="12">
        <v>67956870959</v>
      </c>
      <c r="I141" s="8" t="s">
        <v>720</v>
      </c>
      <c r="J141" s="8" t="s">
        <v>627</v>
      </c>
      <c r="K141" s="73">
        <v>41750</v>
      </c>
      <c r="L141" s="73">
        <f t="shared" si="22"/>
        <v>52187.5</v>
      </c>
      <c r="M141" s="69" t="s">
        <v>1005</v>
      </c>
      <c r="N141" s="89">
        <v>40490</v>
      </c>
      <c r="O141" s="89">
        <v>50612.5</v>
      </c>
      <c r="P141" s="70"/>
      <c r="Q141" s="70"/>
      <c r="R141" s="37"/>
      <c r="S141" s="37"/>
    </row>
    <row r="142" spans="1:19" ht="75" customHeight="1" x14ac:dyDescent="0.2">
      <c r="A142" s="41" t="s">
        <v>904</v>
      </c>
      <c r="B142" s="16" t="s">
        <v>526</v>
      </c>
      <c r="C142" s="15"/>
      <c r="D142" s="17"/>
      <c r="E142" s="17"/>
      <c r="F142" s="18"/>
      <c r="G142" s="25" t="s">
        <v>414</v>
      </c>
      <c r="H142" s="19">
        <v>67956870959</v>
      </c>
      <c r="I142" s="15" t="s">
        <v>724</v>
      </c>
      <c r="J142" s="15" t="s">
        <v>628</v>
      </c>
      <c r="K142" s="25">
        <v>33750</v>
      </c>
      <c r="L142" s="25">
        <f t="shared" si="22"/>
        <v>42187.5</v>
      </c>
      <c r="M142" s="45" t="s">
        <v>778</v>
      </c>
      <c r="N142" s="46">
        <v>39490</v>
      </c>
      <c r="O142" s="46">
        <v>49362.5</v>
      </c>
      <c r="P142" s="42"/>
      <c r="Q142" s="42"/>
      <c r="R142" s="108"/>
      <c r="S142" s="108"/>
    </row>
    <row r="143" spans="1:19" ht="147" customHeight="1" x14ac:dyDescent="0.2">
      <c r="A143" s="41" t="s">
        <v>905</v>
      </c>
      <c r="B143" s="72" t="s">
        <v>434</v>
      </c>
      <c r="C143" s="15" t="s">
        <v>435</v>
      </c>
      <c r="D143" s="15" t="s">
        <v>29</v>
      </c>
      <c r="E143" s="61"/>
      <c r="F143" s="53" t="s">
        <v>191</v>
      </c>
      <c r="G143" s="25" t="s">
        <v>32</v>
      </c>
      <c r="H143" s="19">
        <v>30293478878</v>
      </c>
      <c r="I143" s="15" t="s">
        <v>725</v>
      </c>
      <c r="J143" s="15" t="s">
        <v>628</v>
      </c>
      <c r="K143" s="25">
        <v>1287724</v>
      </c>
      <c r="L143" s="25">
        <f t="shared" si="22"/>
        <v>1609655</v>
      </c>
      <c r="M143" s="45">
        <v>44084</v>
      </c>
      <c r="N143" s="46">
        <v>6143850</v>
      </c>
      <c r="O143" s="46">
        <v>7679812.5</v>
      </c>
      <c r="P143" s="42" t="s">
        <v>617</v>
      </c>
      <c r="Q143" s="42"/>
      <c r="R143" s="37"/>
      <c r="S143" s="37"/>
    </row>
    <row r="144" spans="1:19" ht="75" customHeight="1" x14ac:dyDescent="0.2">
      <c r="A144" s="41" t="s">
        <v>906</v>
      </c>
      <c r="B144" s="16" t="s">
        <v>426</v>
      </c>
      <c r="C144" s="15" t="s">
        <v>427</v>
      </c>
      <c r="D144" s="17" t="s">
        <v>428</v>
      </c>
      <c r="E144" s="17"/>
      <c r="F144" s="82" t="s">
        <v>11</v>
      </c>
      <c r="G144" s="25" t="s">
        <v>429</v>
      </c>
      <c r="H144" s="19">
        <v>3632473632</v>
      </c>
      <c r="I144" s="15" t="s">
        <v>726</v>
      </c>
      <c r="J144" s="15" t="s">
        <v>628</v>
      </c>
      <c r="K144" s="25">
        <v>96000</v>
      </c>
      <c r="L144" s="25">
        <f>K144*1.25</f>
        <v>120000</v>
      </c>
      <c r="M144" s="45">
        <v>44427</v>
      </c>
      <c r="N144" s="46">
        <v>96000</v>
      </c>
      <c r="O144" s="46">
        <v>120000</v>
      </c>
      <c r="P144" s="42"/>
      <c r="Q144" s="42"/>
      <c r="R144" s="75"/>
      <c r="S144" s="37"/>
    </row>
    <row r="145" spans="1:19" ht="75" customHeight="1" x14ac:dyDescent="0.2">
      <c r="A145" s="41" t="s">
        <v>907</v>
      </c>
      <c r="B145" s="16" t="s">
        <v>419</v>
      </c>
      <c r="C145" s="15" t="s">
        <v>420</v>
      </c>
      <c r="D145" s="17" t="s">
        <v>421</v>
      </c>
      <c r="E145" s="17"/>
      <c r="F145" s="82" t="s">
        <v>11</v>
      </c>
      <c r="G145" s="25" t="s">
        <v>232</v>
      </c>
      <c r="H145" s="19" t="s">
        <v>233</v>
      </c>
      <c r="I145" s="15" t="s">
        <v>727</v>
      </c>
      <c r="J145" s="15" t="s">
        <v>629</v>
      </c>
      <c r="K145" s="25">
        <v>139712.70000000001</v>
      </c>
      <c r="L145" s="25">
        <v>139712.70000000001</v>
      </c>
      <c r="M145" s="43" t="s">
        <v>599</v>
      </c>
      <c r="N145" s="25">
        <v>139712.70000000001</v>
      </c>
      <c r="O145" s="25">
        <v>139712.70000000001</v>
      </c>
      <c r="P145" s="42"/>
      <c r="Q145" s="42"/>
      <c r="R145" s="37"/>
      <c r="S145" s="37"/>
    </row>
    <row r="146" spans="1:19" ht="120.75" customHeight="1" x14ac:dyDescent="0.2">
      <c r="A146" s="41" t="s">
        <v>908</v>
      </c>
      <c r="B146" s="16" t="s">
        <v>430</v>
      </c>
      <c r="C146" s="15" t="s">
        <v>431</v>
      </c>
      <c r="D146" s="17" t="s">
        <v>29</v>
      </c>
      <c r="E146" s="17"/>
      <c r="F146" s="53" t="s">
        <v>191</v>
      </c>
      <c r="G146" s="25" t="s">
        <v>232</v>
      </c>
      <c r="H146" s="19" t="s">
        <v>233</v>
      </c>
      <c r="I146" s="15" t="s">
        <v>728</v>
      </c>
      <c r="J146" s="15" t="s">
        <v>628</v>
      </c>
      <c r="K146" s="25">
        <v>558600</v>
      </c>
      <c r="L146" s="25">
        <v>558600</v>
      </c>
      <c r="M146" s="45">
        <v>44139</v>
      </c>
      <c r="N146" s="46">
        <v>2508113.98</v>
      </c>
      <c r="O146" s="46">
        <v>2508113.98</v>
      </c>
      <c r="P146" s="42" t="s">
        <v>625</v>
      </c>
      <c r="Q146" s="42"/>
      <c r="S146" s="37"/>
    </row>
    <row r="147" spans="1:19" ht="75" customHeight="1" x14ac:dyDescent="0.2">
      <c r="A147" s="41" t="s">
        <v>909</v>
      </c>
      <c r="B147" s="16" t="s">
        <v>422</v>
      </c>
      <c r="C147" s="15" t="s">
        <v>423</v>
      </c>
      <c r="D147" s="17" t="s">
        <v>424</v>
      </c>
      <c r="E147" s="17"/>
      <c r="F147" s="82" t="s">
        <v>11</v>
      </c>
      <c r="G147" s="25" t="s">
        <v>425</v>
      </c>
      <c r="H147" s="19">
        <v>88470929840</v>
      </c>
      <c r="I147" s="15" t="s">
        <v>729</v>
      </c>
      <c r="J147" s="15" t="s">
        <v>631</v>
      </c>
      <c r="K147" s="25">
        <v>133803.82</v>
      </c>
      <c r="L147" s="25">
        <f>K147*1.25</f>
        <v>167254.77500000002</v>
      </c>
      <c r="M147" s="45">
        <v>44113</v>
      </c>
      <c r="N147" s="46">
        <v>133803.82</v>
      </c>
      <c r="O147" s="46">
        <v>167254.78</v>
      </c>
      <c r="P147" s="42"/>
      <c r="Q147" s="42"/>
      <c r="S147" s="37"/>
    </row>
    <row r="148" spans="1:19" ht="75" customHeight="1" x14ac:dyDescent="0.2">
      <c r="A148" s="41" t="s">
        <v>910</v>
      </c>
      <c r="B148" s="16" t="s">
        <v>415</v>
      </c>
      <c r="C148" s="15" t="s">
        <v>416</v>
      </c>
      <c r="D148" s="17" t="s">
        <v>417</v>
      </c>
      <c r="E148" s="17"/>
      <c r="F148" s="82" t="s">
        <v>11</v>
      </c>
      <c r="G148" s="25" t="s">
        <v>418</v>
      </c>
      <c r="H148" s="19">
        <v>86883204668</v>
      </c>
      <c r="I148" s="15" t="s">
        <v>730</v>
      </c>
      <c r="J148" s="15" t="s">
        <v>631</v>
      </c>
      <c r="K148" s="25">
        <v>140000</v>
      </c>
      <c r="L148" s="25">
        <f>K148*1.25</f>
        <v>175000</v>
      </c>
      <c r="M148" s="43">
        <v>44119</v>
      </c>
      <c r="N148" s="25">
        <v>140000</v>
      </c>
      <c r="O148" s="25">
        <f>N148*1.25</f>
        <v>175000</v>
      </c>
      <c r="P148" s="42"/>
      <c r="Q148" s="42"/>
      <c r="S148" s="37"/>
    </row>
    <row r="149" spans="1:19" ht="75" customHeight="1" x14ac:dyDescent="0.2">
      <c r="A149" s="41" t="s">
        <v>911</v>
      </c>
      <c r="B149" s="16" t="s">
        <v>771</v>
      </c>
      <c r="C149" s="15" t="s">
        <v>436</v>
      </c>
      <c r="D149" s="17" t="s">
        <v>437</v>
      </c>
      <c r="E149" s="17"/>
      <c r="F149" s="82" t="s">
        <v>11</v>
      </c>
      <c r="G149" s="25" t="s">
        <v>438</v>
      </c>
      <c r="H149" s="19">
        <v>6219431693</v>
      </c>
      <c r="I149" s="15" t="s">
        <v>730</v>
      </c>
      <c r="J149" s="15" t="s">
        <v>631</v>
      </c>
      <c r="K149" s="25">
        <v>194358</v>
      </c>
      <c r="L149" s="25">
        <f>K149*1.25</f>
        <v>242947.5</v>
      </c>
      <c r="M149" s="43" t="s">
        <v>600</v>
      </c>
      <c r="N149" s="25">
        <v>194358</v>
      </c>
      <c r="O149" s="25">
        <f>N149*1.25</f>
        <v>242947.5</v>
      </c>
      <c r="P149" s="42"/>
      <c r="Q149" s="42"/>
      <c r="S149" s="37"/>
    </row>
    <row r="150" spans="1:19" ht="96.75" customHeight="1" x14ac:dyDescent="0.2">
      <c r="A150" s="41" t="s">
        <v>912</v>
      </c>
      <c r="B150" s="16" t="s">
        <v>439</v>
      </c>
      <c r="C150" s="15" t="s">
        <v>440</v>
      </c>
      <c r="D150" s="17" t="s">
        <v>441</v>
      </c>
      <c r="E150" s="17" t="s">
        <v>442</v>
      </c>
      <c r="F150" s="27" t="s">
        <v>31</v>
      </c>
      <c r="G150" s="25" t="s">
        <v>443</v>
      </c>
      <c r="H150" s="19" t="s">
        <v>444</v>
      </c>
      <c r="I150" s="15" t="s">
        <v>731</v>
      </c>
      <c r="J150" s="15" t="s">
        <v>628</v>
      </c>
      <c r="K150" s="25">
        <v>244773</v>
      </c>
      <c r="L150" s="25">
        <f>K150*1.25</f>
        <v>305966.25</v>
      </c>
      <c r="M150" s="45">
        <v>44431</v>
      </c>
      <c r="N150" s="46">
        <f>O150/1.25</f>
        <v>419559.10399999999</v>
      </c>
      <c r="O150" s="46">
        <v>524448.88</v>
      </c>
      <c r="P150" s="42" t="s">
        <v>761</v>
      </c>
      <c r="Q150" s="42"/>
      <c r="S150" s="37"/>
    </row>
    <row r="151" spans="1:19" ht="75" customHeight="1" x14ac:dyDescent="0.2">
      <c r="A151" s="41" t="s">
        <v>913</v>
      </c>
      <c r="B151" s="16" t="s">
        <v>462</v>
      </c>
      <c r="C151" s="15" t="s">
        <v>463</v>
      </c>
      <c r="D151" s="17" t="s">
        <v>169</v>
      </c>
      <c r="E151" s="17"/>
      <c r="F151" s="82" t="s">
        <v>11</v>
      </c>
      <c r="G151" s="25" t="s">
        <v>201</v>
      </c>
      <c r="H151" s="19">
        <v>67001695549</v>
      </c>
      <c r="I151" s="15" t="s">
        <v>731</v>
      </c>
      <c r="J151" s="15" t="s">
        <v>630</v>
      </c>
      <c r="K151" s="25">
        <v>25653.19</v>
      </c>
      <c r="L151" s="25">
        <f>K151*1.25</f>
        <v>32066.487499999999</v>
      </c>
      <c r="M151" s="43" t="s">
        <v>601</v>
      </c>
      <c r="N151" s="25">
        <v>25653.19</v>
      </c>
      <c r="O151" s="25">
        <f>N151*1.25</f>
        <v>32066.487499999999</v>
      </c>
      <c r="P151" s="42"/>
      <c r="Q151" s="42"/>
      <c r="S151" s="37"/>
    </row>
    <row r="152" spans="1:19" ht="75" customHeight="1" x14ac:dyDescent="0.2">
      <c r="A152" s="41" t="s">
        <v>914</v>
      </c>
      <c r="B152" s="9" t="s">
        <v>445</v>
      </c>
      <c r="C152" s="8" t="s">
        <v>72</v>
      </c>
      <c r="D152" s="8" t="s">
        <v>19</v>
      </c>
      <c r="E152" s="49" t="s">
        <v>407</v>
      </c>
      <c r="F152" s="50" t="s">
        <v>21</v>
      </c>
      <c r="G152" s="73" t="s">
        <v>446</v>
      </c>
      <c r="H152" s="12">
        <v>93613785608</v>
      </c>
      <c r="I152" s="8" t="s">
        <v>732</v>
      </c>
      <c r="J152" s="8" t="s">
        <v>627</v>
      </c>
      <c r="K152" s="73">
        <v>23984</v>
      </c>
      <c r="L152" s="73">
        <f t="shared" ref="L152:L159" si="23">K152*1.25</f>
        <v>29980</v>
      </c>
      <c r="M152" s="69" t="s">
        <v>1004</v>
      </c>
      <c r="N152" s="89">
        <v>490</v>
      </c>
      <c r="O152" s="89">
        <v>612.5</v>
      </c>
      <c r="P152" s="70"/>
      <c r="Q152" s="70"/>
      <c r="S152" s="37"/>
    </row>
    <row r="153" spans="1:19" ht="75" customHeight="1" x14ac:dyDescent="0.2">
      <c r="A153" s="41" t="s">
        <v>915</v>
      </c>
      <c r="B153" s="16" t="s">
        <v>456</v>
      </c>
      <c r="C153" s="15" t="s">
        <v>450</v>
      </c>
      <c r="D153" s="15" t="s">
        <v>197</v>
      </c>
      <c r="E153" s="43" t="s">
        <v>451</v>
      </c>
      <c r="F153" s="53" t="s">
        <v>31</v>
      </c>
      <c r="G153" s="25" t="s">
        <v>16</v>
      </c>
      <c r="H153" s="19">
        <v>62815184072</v>
      </c>
      <c r="I153" s="15" t="s">
        <v>733</v>
      </c>
      <c r="J153" s="15" t="s">
        <v>636</v>
      </c>
      <c r="K153" s="25">
        <v>532000</v>
      </c>
      <c r="L153" s="25">
        <f t="shared" si="23"/>
        <v>665000</v>
      </c>
      <c r="M153" s="43" t="s">
        <v>602</v>
      </c>
      <c r="N153" s="25">
        <v>532000</v>
      </c>
      <c r="O153" s="25">
        <f t="shared" ref="O153:O156" si="24">N153*1.25</f>
        <v>665000</v>
      </c>
      <c r="P153" s="42"/>
      <c r="Q153" s="42"/>
      <c r="R153" s="37"/>
      <c r="S153" s="37"/>
    </row>
    <row r="154" spans="1:19" ht="75" customHeight="1" x14ac:dyDescent="0.2">
      <c r="A154" s="41" t="s">
        <v>916</v>
      </c>
      <c r="B154" s="16" t="s">
        <v>454</v>
      </c>
      <c r="C154" s="15" t="s">
        <v>450</v>
      </c>
      <c r="D154" s="15" t="s">
        <v>197</v>
      </c>
      <c r="E154" s="43" t="s">
        <v>451</v>
      </c>
      <c r="F154" s="53" t="s">
        <v>31</v>
      </c>
      <c r="G154" s="25" t="s">
        <v>455</v>
      </c>
      <c r="H154" s="19">
        <v>71332169686</v>
      </c>
      <c r="I154" s="15" t="s">
        <v>733</v>
      </c>
      <c r="J154" s="15" t="s">
        <v>636</v>
      </c>
      <c r="K154" s="25">
        <v>171499</v>
      </c>
      <c r="L154" s="25">
        <f t="shared" si="23"/>
        <v>214373.75</v>
      </c>
      <c r="M154" s="43" t="s">
        <v>603</v>
      </c>
      <c r="N154" s="25">
        <v>171499</v>
      </c>
      <c r="O154" s="25">
        <f t="shared" si="24"/>
        <v>214373.75</v>
      </c>
      <c r="P154" s="42"/>
      <c r="Q154" s="42"/>
      <c r="R154" s="37"/>
      <c r="S154" s="37"/>
    </row>
    <row r="155" spans="1:19" ht="75" customHeight="1" x14ac:dyDescent="0.2">
      <c r="A155" s="41" t="s">
        <v>917</v>
      </c>
      <c r="B155" s="16" t="s">
        <v>453</v>
      </c>
      <c r="C155" s="15" t="s">
        <v>450</v>
      </c>
      <c r="D155" s="15" t="s">
        <v>197</v>
      </c>
      <c r="E155" s="43" t="s">
        <v>451</v>
      </c>
      <c r="F155" s="53" t="s">
        <v>31</v>
      </c>
      <c r="G155" s="25" t="s">
        <v>141</v>
      </c>
      <c r="H155" s="19">
        <v>18966227376</v>
      </c>
      <c r="I155" s="15" t="s">
        <v>734</v>
      </c>
      <c r="J155" s="15" t="s">
        <v>636</v>
      </c>
      <c r="K155" s="25">
        <v>176000</v>
      </c>
      <c r="L155" s="25">
        <f t="shared" si="23"/>
        <v>220000</v>
      </c>
      <c r="M155" s="43" t="s">
        <v>604</v>
      </c>
      <c r="N155" s="25">
        <v>176000</v>
      </c>
      <c r="O155" s="25">
        <f t="shared" si="24"/>
        <v>220000</v>
      </c>
      <c r="P155" s="42"/>
      <c r="Q155" s="42"/>
      <c r="R155" s="37"/>
      <c r="S155" s="37"/>
    </row>
    <row r="156" spans="1:19" ht="75" customHeight="1" x14ac:dyDescent="0.2">
      <c r="A156" s="41" t="s">
        <v>918</v>
      </c>
      <c r="B156" s="16" t="s">
        <v>449</v>
      </c>
      <c r="C156" s="15" t="s">
        <v>450</v>
      </c>
      <c r="D156" s="15" t="s">
        <v>197</v>
      </c>
      <c r="E156" s="43" t="s">
        <v>451</v>
      </c>
      <c r="F156" s="53" t="s">
        <v>31</v>
      </c>
      <c r="G156" s="25" t="s">
        <v>452</v>
      </c>
      <c r="H156" s="19">
        <v>7701805862</v>
      </c>
      <c r="I156" s="15" t="s">
        <v>735</v>
      </c>
      <c r="J156" s="15" t="s">
        <v>636</v>
      </c>
      <c r="K156" s="25">
        <v>276000</v>
      </c>
      <c r="L156" s="25">
        <f t="shared" si="23"/>
        <v>345000</v>
      </c>
      <c r="M156" s="45" t="s">
        <v>605</v>
      </c>
      <c r="N156" s="25">
        <v>276000</v>
      </c>
      <c r="O156" s="25">
        <f t="shared" si="24"/>
        <v>345000</v>
      </c>
      <c r="P156" s="42"/>
      <c r="Q156" s="42"/>
      <c r="R156" s="37"/>
      <c r="S156" s="37"/>
    </row>
    <row r="157" spans="1:19" ht="75" customHeight="1" x14ac:dyDescent="0.2">
      <c r="A157" s="41" t="s">
        <v>919</v>
      </c>
      <c r="B157" s="16" t="s">
        <v>447</v>
      </c>
      <c r="C157" s="15" t="s">
        <v>448</v>
      </c>
      <c r="D157" s="15" t="s">
        <v>29</v>
      </c>
      <c r="E157" s="17"/>
      <c r="F157" s="53" t="s">
        <v>191</v>
      </c>
      <c r="G157" s="25" t="s">
        <v>238</v>
      </c>
      <c r="H157" s="19">
        <v>30293478878</v>
      </c>
      <c r="I157" s="15" t="s">
        <v>736</v>
      </c>
      <c r="J157" s="15" t="s">
        <v>628</v>
      </c>
      <c r="K157" s="25">
        <v>3699499</v>
      </c>
      <c r="L157" s="25">
        <f t="shared" si="23"/>
        <v>4624373.75</v>
      </c>
      <c r="M157" s="43" t="s">
        <v>779</v>
      </c>
      <c r="N157" s="25">
        <v>3569858</v>
      </c>
      <c r="O157" s="25">
        <v>4462322.5</v>
      </c>
      <c r="P157" s="42"/>
      <c r="Q157" s="42"/>
      <c r="R157" s="37"/>
      <c r="S157" s="37"/>
    </row>
    <row r="158" spans="1:19" ht="75" customHeight="1" x14ac:dyDescent="0.2">
      <c r="A158" s="41" t="s">
        <v>920</v>
      </c>
      <c r="B158" s="16" t="s">
        <v>980</v>
      </c>
      <c r="C158" s="15" t="s">
        <v>772</v>
      </c>
      <c r="D158" s="15" t="s">
        <v>330</v>
      </c>
      <c r="E158" s="17"/>
      <c r="F158" s="82" t="s">
        <v>11</v>
      </c>
      <c r="G158" s="25" t="s">
        <v>507</v>
      </c>
      <c r="H158" s="19">
        <v>34583734418</v>
      </c>
      <c r="I158" s="15" t="s">
        <v>773</v>
      </c>
      <c r="J158" s="15" t="s">
        <v>630</v>
      </c>
      <c r="K158" s="25">
        <v>50000</v>
      </c>
      <c r="L158" s="25">
        <f t="shared" si="23"/>
        <v>62500</v>
      </c>
      <c r="M158" s="43" t="s">
        <v>774</v>
      </c>
      <c r="N158" s="25">
        <v>50000</v>
      </c>
      <c r="O158" s="25">
        <v>62500</v>
      </c>
      <c r="P158" s="42"/>
      <c r="Q158" s="42"/>
      <c r="R158" s="37"/>
      <c r="S158" s="37"/>
    </row>
    <row r="159" spans="1:19" ht="96" customHeight="1" x14ac:dyDescent="0.2">
      <c r="A159" s="41" t="s">
        <v>921</v>
      </c>
      <c r="B159" s="16" t="s">
        <v>461</v>
      </c>
      <c r="C159" s="15" t="s">
        <v>457</v>
      </c>
      <c r="D159" s="15" t="s">
        <v>458</v>
      </c>
      <c r="E159" s="61" t="s">
        <v>459</v>
      </c>
      <c r="F159" s="53" t="s">
        <v>31</v>
      </c>
      <c r="G159" s="25" t="s">
        <v>460</v>
      </c>
      <c r="H159" s="19">
        <v>52846567786</v>
      </c>
      <c r="I159" s="15" t="s">
        <v>737</v>
      </c>
      <c r="J159" s="15" t="s">
        <v>628</v>
      </c>
      <c r="K159" s="25">
        <v>495000</v>
      </c>
      <c r="L159" s="25">
        <f t="shared" si="23"/>
        <v>618750</v>
      </c>
      <c r="M159" s="45">
        <v>44237</v>
      </c>
      <c r="N159" s="25">
        <v>495000</v>
      </c>
      <c r="O159" s="25">
        <f t="shared" ref="O159" si="25">N159*1.25</f>
        <v>618750</v>
      </c>
      <c r="P159" s="42"/>
      <c r="Q159" s="42"/>
      <c r="R159" s="37"/>
      <c r="S159" s="37"/>
    </row>
    <row r="160" spans="1:19" ht="96" customHeight="1" x14ac:dyDescent="0.2">
      <c r="A160" s="41" t="s">
        <v>922</v>
      </c>
      <c r="B160" s="16" t="s">
        <v>971</v>
      </c>
      <c r="C160" s="15" t="s">
        <v>972</v>
      </c>
      <c r="D160" s="15" t="s">
        <v>421</v>
      </c>
      <c r="E160" s="61"/>
      <c r="F160" s="82" t="s">
        <v>11</v>
      </c>
      <c r="G160" s="25" t="s">
        <v>232</v>
      </c>
      <c r="H160" s="19" t="s">
        <v>233</v>
      </c>
      <c r="I160" s="15" t="s">
        <v>595</v>
      </c>
      <c r="J160" s="15" t="s">
        <v>973</v>
      </c>
      <c r="K160" s="25">
        <v>132390</v>
      </c>
      <c r="L160" s="25">
        <v>132390</v>
      </c>
      <c r="M160" s="45">
        <v>44104</v>
      </c>
      <c r="N160" s="25">
        <v>132390</v>
      </c>
      <c r="O160" s="25">
        <v>132390</v>
      </c>
      <c r="P160" s="42"/>
      <c r="Q160" s="42"/>
      <c r="R160" s="37"/>
      <c r="S160" s="37"/>
    </row>
    <row r="161" spans="1:19" ht="75" customHeight="1" x14ac:dyDescent="0.2">
      <c r="A161" s="41" t="s">
        <v>923</v>
      </c>
      <c r="B161" s="16" t="s">
        <v>464</v>
      </c>
      <c r="C161" s="15" t="s">
        <v>465</v>
      </c>
      <c r="D161" s="15" t="s">
        <v>466</v>
      </c>
      <c r="E161" s="17"/>
      <c r="F161" s="82" t="s">
        <v>11</v>
      </c>
      <c r="G161" s="25" t="s">
        <v>467</v>
      </c>
      <c r="H161" s="15" t="s">
        <v>610</v>
      </c>
      <c r="I161" s="15" t="s">
        <v>738</v>
      </c>
      <c r="J161" s="15" t="s">
        <v>630</v>
      </c>
      <c r="K161" s="25">
        <v>68000</v>
      </c>
      <c r="L161" s="25">
        <f>K161*1.05</f>
        <v>71400</v>
      </c>
      <c r="M161" s="45">
        <v>44111</v>
      </c>
      <c r="N161" s="25">
        <v>68000</v>
      </c>
      <c r="O161" s="25">
        <f>N161*1.05</f>
        <v>71400</v>
      </c>
      <c r="P161" s="42"/>
      <c r="Q161" s="42"/>
      <c r="R161" s="109"/>
      <c r="S161" s="37"/>
    </row>
    <row r="162" spans="1:19" ht="75" customHeight="1" x14ac:dyDescent="0.2">
      <c r="A162" s="41" t="s">
        <v>924</v>
      </c>
      <c r="B162" s="16" t="s">
        <v>468</v>
      </c>
      <c r="C162" s="15" t="s">
        <v>469</v>
      </c>
      <c r="D162" s="15" t="s">
        <v>330</v>
      </c>
      <c r="E162" s="61" t="s">
        <v>470</v>
      </c>
      <c r="F162" s="53" t="s">
        <v>31</v>
      </c>
      <c r="G162" s="25" t="s">
        <v>201</v>
      </c>
      <c r="H162" s="19">
        <v>67001695549</v>
      </c>
      <c r="I162" s="15" t="s">
        <v>739</v>
      </c>
      <c r="J162" s="15" t="s">
        <v>631</v>
      </c>
      <c r="K162" s="25">
        <v>664968</v>
      </c>
      <c r="L162" s="25">
        <f>K162*1.25</f>
        <v>831210</v>
      </c>
      <c r="M162" s="45">
        <v>44176</v>
      </c>
      <c r="N162" s="25">
        <v>664968</v>
      </c>
      <c r="O162" s="25">
        <f>N162*1.25</f>
        <v>831210</v>
      </c>
      <c r="P162" s="42"/>
      <c r="Q162" s="42"/>
      <c r="S162" s="37"/>
    </row>
    <row r="163" spans="1:19" ht="75" customHeight="1" x14ac:dyDescent="0.2">
      <c r="A163" s="41" t="s">
        <v>925</v>
      </c>
      <c r="B163" s="16" t="s">
        <v>471</v>
      </c>
      <c r="C163" s="15" t="s">
        <v>472</v>
      </c>
      <c r="D163" s="15" t="s">
        <v>473</v>
      </c>
      <c r="E163" s="17"/>
      <c r="F163" s="82" t="s">
        <v>11</v>
      </c>
      <c r="G163" s="25" t="s">
        <v>474</v>
      </c>
      <c r="H163" s="19">
        <v>50078674156</v>
      </c>
      <c r="I163" s="15" t="s">
        <v>605</v>
      </c>
      <c r="J163" s="15" t="s">
        <v>629</v>
      </c>
      <c r="K163" s="25">
        <v>190000</v>
      </c>
      <c r="L163" s="25">
        <f>K163*1.25</f>
        <v>237500</v>
      </c>
      <c r="M163" s="45">
        <v>44130</v>
      </c>
      <c r="N163" s="25">
        <v>190000</v>
      </c>
      <c r="O163" s="25">
        <f>N163*1.25</f>
        <v>237500</v>
      </c>
      <c r="P163" s="42"/>
      <c r="Q163" s="42"/>
      <c r="S163" s="37"/>
    </row>
    <row r="164" spans="1:19" ht="75" customHeight="1" x14ac:dyDescent="0.2">
      <c r="A164" s="41" t="s">
        <v>926</v>
      </c>
      <c r="B164" s="16" t="s">
        <v>475</v>
      </c>
      <c r="C164" s="15" t="s">
        <v>476</v>
      </c>
      <c r="D164" s="15" t="s">
        <v>477</v>
      </c>
      <c r="E164" s="17" t="s">
        <v>478</v>
      </c>
      <c r="F164" s="53" t="s">
        <v>31</v>
      </c>
      <c r="G164" s="25" t="s">
        <v>479</v>
      </c>
      <c r="H164" s="19">
        <v>94395426370</v>
      </c>
      <c r="I164" s="15" t="s">
        <v>740</v>
      </c>
      <c r="J164" s="15" t="s">
        <v>631</v>
      </c>
      <c r="K164" s="25">
        <v>667800</v>
      </c>
      <c r="L164" s="25">
        <f>K164*1.25</f>
        <v>834750</v>
      </c>
      <c r="M164" s="45">
        <v>44179</v>
      </c>
      <c r="N164" s="25">
        <v>667800</v>
      </c>
      <c r="O164" s="25">
        <f>N164*1.25</f>
        <v>834750</v>
      </c>
      <c r="P164" s="42"/>
      <c r="Q164" s="42"/>
      <c r="S164" s="37"/>
    </row>
    <row r="165" spans="1:19" ht="75" customHeight="1" x14ac:dyDescent="0.2">
      <c r="A165" s="41" t="s">
        <v>927</v>
      </c>
      <c r="B165" s="16" t="s">
        <v>480</v>
      </c>
      <c r="C165" s="15" t="s">
        <v>481</v>
      </c>
      <c r="D165" s="17" t="s">
        <v>482</v>
      </c>
      <c r="E165" s="17"/>
      <c r="F165" s="82" t="s">
        <v>11</v>
      </c>
      <c r="G165" s="25" t="s">
        <v>188</v>
      </c>
      <c r="H165" s="19">
        <v>9371680761</v>
      </c>
      <c r="I165" s="15" t="s">
        <v>741</v>
      </c>
      <c r="J165" s="15" t="s">
        <v>630</v>
      </c>
      <c r="K165" s="25">
        <v>48899.65</v>
      </c>
      <c r="L165" s="25">
        <f>K165*1.25</f>
        <v>61124.5625</v>
      </c>
      <c r="M165" s="45">
        <v>44152</v>
      </c>
      <c r="N165" s="25">
        <v>48899.65</v>
      </c>
      <c r="O165" s="25">
        <f>N165*1.25</f>
        <v>61124.5625</v>
      </c>
      <c r="P165" s="42"/>
      <c r="Q165" s="42"/>
      <c r="S165" s="37"/>
    </row>
    <row r="166" spans="1:19" ht="75" customHeight="1" x14ac:dyDescent="0.2">
      <c r="A166" s="41" t="s">
        <v>928</v>
      </c>
      <c r="B166" s="16" t="s">
        <v>503</v>
      </c>
      <c r="C166" s="15" t="s">
        <v>504</v>
      </c>
      <c r="D166" s="17" t="s">
        <v>505</v>
      </c>
      <c r="E166" s="17" t="s">
        <v>506</v>
      </c>
      <c r="F166" s="53" t="s">
        <v>31</v>
      </c>
      <c r="G166" s="25" t="s">
        <v>507</v>
      </c>
      <c r="H166" s="19">
        <v>34583734418</v>
      </c>
      <c r="I166" s="15" t="s">
        <v>742</v>
      </c>
      <c r="J166" s="15" t="s">
        <v>631</v>
      </c>
      <c r="K166" s="25">
        <v>347476</v>
      </c>
      <c r="L166" s="25">
        <f>K166*1.25</f>
        <v>434345</v>
      </c>
      <c r="M166" s="45">
        <v>44211</v>
      </c>
      <c r="N166" s="25">
        <v>347476</v>
      </c>
      <c r="O166" s="25">
        <f>N166*1.25</f>
        <v>434345</v>
      </c>
      <c r="P166" s="42"/>
      <c r="Q166" s="42"/>
      <c r="S166" s="37"/>
    </row>
    <row r="167" spans="1:19" ht="111" customHeight="1" x14ac:dyDescent="0.2">
      <c r="A167" s="41" t="s">
        <v>929</v>
      </c>
      <c r="B167" s="16" t="s">
        <v>483</v>
      </c>
      <c r="C167" s="15" t="s">
        <v>484</v>
      </c>
      <c r="D167" s="17" t="s">
        <v>29</v>
      </c>
      <c r="E167" s="17"/>
      <c r="F167" s="53" t="s">
        <v>191</v>
      </c>
      <c r="G167" s="25" t="s">
        <v>232</v>
      </c>
      <c r="H167" s="19" t="s">
        <v>233</v>
      </c>
      <c r="I167" s="15" t="s">
        <v>743</v>
      </c>
      <c r="J167" s="15" t="s">
        <v>628</v>
      </c>
      <c r="K167" s="25">
        <v>1451520</v>
      </c>
      <c r="L167" s="25">
        <v>1451520</v>
      </c>
      <c r="M167" s="45" t="s">
        <v>780</v>
      </c>
      <c r="N167" s="46">
        <v>4596479.99</v>
      </c>
      <c r="O167" s="46">
        <v>4596479.99</v>
      </c>
      <c r="P167" s="42" t="s">
        <v>625</v>
      </c>
      <c r="Q167" s="42"/>
      <c r="R167" s="37"/>
      <c r="S167" s="37"/>
    </row>
    <row r="168" spans="1:19" ht="75" customHeight="1" x14ac:dyDescent="0.2">
      <c r="A168" s="41" t="s">
        <v>930</v>
      </c>
      <c r="B168" s="16" t="s">
        <v>488</v>
      </c>
      <c r="C168" s="15" t="s">
        <v>489</v>
      </c>
      <c r="D168" s="19">
        <v>33140000</v>
      </c>
      <c r="E168" s="17" t="s">
        <v>490</v>
      </c>
      <c r="F168" s="53" t="s">
        <v>31</v>
      </c>
      <c r="G168" s="25" t="s">
        <v>104</v>
      </c>
      <c r="H168" s="19">
        <v>5273195306</v>
      </c>
      <c r="I168" s="15" t="s">
        <v>744</v>
      </c>
      <c r="J168" s="15" t="s">
        <v>628</v>
      </c>
      <c r="K168" s="25">
        <v>1253960</v>
      </c>
      <c r="L168" s="25">
        <v>1559668</v>
      </c>
      <c r="M168" s="45" t="s">
        <v>781</v>
      </c>
      <c r="N168" s="46">
        <v>1191712</v>
      </c>
      <c r="O168" s="46">
        <v>1489640</v>
      </c>
      <c r="P168" s="42"/>
      <c r="Q168" s="42"/>
      <c r="R168" s="37"/>
      <c r="S168" s="37"/>
    </row>
    <row r="169" spans="1:19" ht="75" customHeight="1" x14ac:dyDescent="0.2">
      <c r="A169" s="41" t="s">
        <v>931</v>
      </c>
      <c r="B169" s="9" t="s">
        <v>496</v>
      </c>
      <c r="C169" s="8"/>
      <c r="D169" s="12"/>
      <c r="E169" s="10"/>
      <c r="F169" s="85" t="s">
        <v>499</v>
      </c>
      <c r="G169" s="73" t="s">
        <v>497</v>
      </c>
      <c r="H169" s="12">
        <v>63073332379</v>
      </c>
      <c r="I169" s="8" t="s">
        <v>745</v>
      </c>
      <c r="J169" s="8" t="s">
        <v>628</v>
      </c>
      <c r="K169" s="73">
        <v>400875.3</v>
      </c>
      <c r="L169" s="73">
        <v>452989.09</v>
      </c>
      <c r="M169" s="69" t="s">
        <v>782</v>
      </c>
      <c r="N169" s="89">
        <v>945102.72566371702</v>
      </c>
      <c r="O169" s="89">
        <v>1067966.08</v>
      </c>
      <c r="P169" s="70"/>
      <c r="Q169" s="70" t="s">
        <v>498</v>
      </c>
      <c r="R169" s="37"/>
      <c r="S169" s="37"/>
    </row>
    <row r="170" spans="1:19" ht="75" customHeight="1" x14ac:dyDescent="0.2">
      <c r="A170" s="41" t="s">
        <v>932</v>
      </c>
      <c r="B170" s="16" t="s">
        <v>485</v>
      </c>
      <c r="C170" s="15" t="s">
        <v>486</v>
      </c>
      <c r="D170" s="17" t="s">
        <v>487</v>
      </c>
      <c r="E170" s="17"/>
      <c r="F170" s="82" t="s">
        <v>11</v>
      </c>
      <c r="G170" s="25" t="s">
        <v>438</v>
      </c>
      <c r="H170" s="19">
        <v>6219431693</v>
      </c>
      <c r="I170" s="15" t="s">
        <v>746</v>
      </c>
      <c r="J170" s="15" t="s">
        <v>628</v>
      </c>
      <c r="K170" s="25">
        <v>144110</v>
      </c>
      <c r="L170" s="25">
        <f>K170*1.25</f>
        <v>180137.5</v>
      </c>
      <c r="M170" s="45" t="s">
        <v>783</v>
      </c>
      <c r="N170" s="46">
        <v>102885</v>
      </c>
      <c r="O170" s="46">
        <v>128606.25</v>
      </c>
      <c r="P170" s="42"/>
      <c r="Q170" s="42"/>
      <c r="R170" s="37"/>
      <c r="S170" s="37"/>
    </row>
    <row r="171" spans="1:19" ht="75" customHeight="1" x14ac:dyDescent="0.2">
      <c r="A171" s="41" t="s">
        <v>933</v>
      </c>
      <c r="B171" s="16" t="s">
        <v>511</v>
      </c>
      <c r="C171" s="15" t="s">
        <v>512</v>
      </c>
      <c r="D171" s="17" t="s">
        <v>405</v>
      </c>
      <c r="E171" s="17" t="s">
        <v>513</v>
      </c>
      <c r="F171" s="18" t="s">
        <v>31</v>
      </c>
      <c r="G171" s="25" t="s">
        <v>238</v>
      </c>
      <c r="H171" s="19">
        <v>30293478878</v>
      </c>
      <c r="I171" s="15" t="s">
        <v>747</v>
      </c>
      <c r="J171" s="15" t="s">
        <v>628</v>
      </c>
      <c r="K171" s="25">
        <v>24627</v>
      </c>
      <c r="L171" s="25">
        <f>K171*1.25</f>
        <v>30783.75</v>
      </c>
      <c r="M171" s="55" t="s">
        <v>784</v>
      </c>
      <c r="N171" s="25">
        <v>18410.900000000001</v>
      </c>
      <c r="O171" s="25">
        <v>23013.625</v>
      </c>
      <c r="P171" s="60"/>
      <c r="Q171" s="60"/>
      <c r="R171" s="37"/>
      <c r="S171" s="37"/>
    </row>
    <row r="172" spans="1:19" ht="75" customHeight="1" x14ac:dyDescent="0.2">
      <c r="A172" s="41" t="s">
        <v>934</v>
      </c>
      <c r="B172" s="16" t="s">
        <v>514</v>
      </c>
      <c r="C172" s="15" t="s">
        <v>512</v>
      </c>
      <c r="D172" s="17" t="s">
        <v>405</v>
      </c>
      <c r="E172" s="17" t="s">
        <v>513</v>
      </c>
      <c r="F172" s="18" t="s">
        <v>31</v>
      </c>
      <c r="G172" s="25" t="s">
        <v>238</v>
      </c>
      <c r="H172" s="19">
        <v>30293478878</v>
      </c>
      <c r="I172" s="15" t="s">
        <v>747</v>
      </c>
      <c r="J172" s="15" t="s">
        <v>628</v>
      </c>
      <c r="K172" s="25">
        <v>23254</v>
      </c>
      <c r="L172" s="25">
        <f t="shared" ref="L172:L202" si="26">K172*1.25</f>
        <v>29067.5</v>
      </c>
      <c r="M172" s="55" t="s">
        <v>780</v>
      </c>
      <c r="N172" s="25">
        <v>12472.76</v>
      </c>
      <c r="O172" s="25">
        <v>15590.95</v>
      </c>
      <c r="P172" s="60"/>
      <c r="Q172" s="60"/>
      <c r="R172" s="37"/>
      <c r="S172" s="37"/>
    </row>
    <row r="173" spans="1:19" ht="75" customHeight="1" x14ac:dyDescent="0.2">
      <c r="A173" s="41" t="s">
        <v>935</v>
      </c>
      <c r="B173" s="16" t="s">
        <v>515</v>
      </c>
      <c r="C173" s="15" t="s">
        <v>512</v>
      </c>
      <c r="D173" s="17" t="s">
        <v>405</v>
      </c>
      <c r="E173" s="17" t="s">
        <v>513</v>
      </c>
      <c r="F173" s="18" t="s">
        <v>31</v>
      </c>
      <c r="G173" s="25" t="s">
        <v>238</v>
      </c>
      <c r="H173" s="19">
        <v>30293478878</v>
      </c>
      <c r="I173" s="15" t="s">
        <v>747</v>
      </c>
      <c r="J173" s="15" t="s">
        <v>628</v>
      </c>
      <c r="K173" s="25">
        <v>134249</v>
      </c>
      <c r="L173" s="25">
        <f t="shared" si="26"/>
        <v>167811.25</v>
      </c>
      <c r="M173" s="55" t="s">
        <v>784</v>
      </c>
      <c r="N173" s="25">
        <v>27387.96</v>
      </c>
      <c r="O173" s="25">
        <v>34234.949999999997</v>
      </c>
      <c r="P173" s="60"/>
      <c r="Q173" s="60"/>
      <c r="R173" s="37"/>
      <c r="S173" s="37"/>
    </row>
    <row r="174" spans="1:19" ht="75" customHeight="1" x14ac:dyDescent="0.2">
      <c r="A174" s="41" t="s">
        <v>936</v>
      </c>
      <c r="B174" s="16" t="s">
        <v>516</v>
      </c>
      <c r="C174" s="15" t="s">
        <v>512</v>
      </c>
      <c r="D174" s="17" t="s">
        <v>405</v>
      </c>
      <c r="E174" s="17" t="s">
        <v>513</v>
      </c>
      <c r="F174" s="18" t="s">
        <v>31</v>
      </c>
      <c r="G174" s="25" t="s">
        <v>238</v>
      </c>
      <c r="H174" s="19">
        <v>30293478878</v>
      </c>
      <c r="I174" s="15" t="s">
        <v>748</v>
      </c>
      <c r="J174" s="15" t="s">
        <v>628</v>
      </c>
      <c r="K174" s="25">
        <v>37714</v>
      </c>
      <c r="L174" s="25">
        <f t="shared" si="26"/>
        <v>47142.5</v>
      </c>
      <c r="M174" s="55" t="s">
        <v>785</v>
      </c>
      <c r="N174" s="25">
        <v>4003</v>
      </c>
      <c r="O174" s="25">
        <v>5003.75</v>
      </c>
      <c r="P174" s="60"/>
      <c r="Q174" s="60"/>
      <c r="R174" s="37"/>
      <c r="S174" s="37"/>
    </row>
    <row r="175" spans="1:19" ht="75" customHeight="1" x14ac:dyDescent="0.2">
      <c r="A175" s="41" t="s">
        <v>937</v>
      </c>
      <c r="B175" s="16" t="s">
        <v>491</v>
      </c>
      <c r="C175" s="15" t="s">
        <v>492</v>
      </c>
      <c r="D175" s="17" t="s">
        <v>29</v>
      </c>
      <c r="E175" s="17"/>
      <c r="F175" s="82" t="s">
        <v>11</v>
      </c>
      <c r="G175" s="25" t="s">
        <v>238</v>
      </c>
      <c r="H175" s="19">
        <v>30293478878</v>
      </c>
      <c r="I175" s="15" t="s">
        <v>749</v>
      </c>
      <c r="J175" s="15" t="s">
        <v>628</v>
      </c>
      <c r="K175" s="25">
        <v>198000</v>
      </c>
      <c r="L175" s="25">
        <f t="shared" si="26"/>
        <v>247500</v>
      </c>
      <c r="M175" s="45">
        <v>44167</v>
      </c>
      <c r="N175" s="25">
        <v>198000</v>
      </c>
      <c r="O175" s="25">
        <v>247500</v>
      </c>
      <c r="P175" s="42"/>
      <c r="Q175" s="42"/>
      <c r="R175" s="37"/>
      <c r="S175" s="37"/>
    </row>
    <row r="176" spans="1:19" ht="161.25" customHeight="1" x14ac:dyDescent="0.2">
      <c r="A176" s="41" t="s">
        <v>938</v>
      </c>
      <c r="B176" s="16" t="s">
        <v>495</v>
      </c>
      <c r="C176" s="15" t="s">
        <v>493</v>
      </c>
      <c r="D176" s="17" t="s">
        <v>130</v>
      </c>
      <c r="E176" s="17"/>
      <c r="F176" s="82" t="s">
        <v>11</v>
      </c>
      <c r="G176" s="25" t="s">
        <v>494</v>
      </c>
      <c r="H176" s="19">
        <v>64731717121</v>
      </c>
      <c r="I176" s="15" t="s">
        <v>750</v>
      </c>
      <c r="J176" s="15" t="s">
        <v>628</v>
      </c>
      <c r="K176" s="25">
        <v>141971.14000000001</v>
      </c>
      <c r="L176" s="25">
        <f t="shared" si="26"/>
        <v>177463.92500000002</v>
      </c>
      <c r="M176" s="45" t="s">
        <v>777</v>
      </c>
      <c r="N176" s="46">
        <v>167455.008</v>
      </c>
      <c r="O176" s="46">
        <v>209318.76</v>
      </c>
      <c r="P176" s="42" t="s">
        <v>1003</v>
      </c>
      <c r="Q176" s="42"/>
      <c r="R176" s="37"/>
      <c r="S176" s="37"/>
    </row>
    <row r="177" spans="1:19" ht="75" customHeight="1" x14ac:dyDescent="0.2">
      <c r="A177" s="41" t="s">
        <v>939</v>
      </c>
      <c r="B177" s="16" t="s">
        <v>517</v>
      </c>
      <c r="C177" s="15" t="s">
        <v>518</v>
      </c>
      <c r="D177" s="17" t="s">
        <v>519</v>
      </c>
      <c r="E177" s="17"/>
      <c r="F177" s="82" t="s">
        <v>11</v>
      </c>
      <c r="G177" s="25" t="s">
        <v>520</v>
      </c>
      <c r="H177" s="19">
        <v>77931216562</v>
      </c>
      <c r="I177" s="15" t="s">
        <v>750</v>
      </c>
      <c r="J177" s="15" t="s">
        <v>628</v>
      </c>
      <c r="K177" s="25">
        <v>99960</v>
      </c>
      <c r="L177" s="25">
        <f t="shared" si="26"/>
        <v>124950</v>
      </c>
      <c r="M177" s="45" t="s">
        <v>786</v>
      </c>
      <c r="N177" s="46">
        <v>99918</v>
      </c>
      <c r="O177" s="46">
        <v>124897.5</v>
      </c>
      <c r="P177" s="42"/>
      <c r="Q177" s="42"/>
      <c r="R177" s="37"/>
      <c r="S177" s="37"/>
    </row>
    <row r="178" spans="1:19" ht="75" customHeight="1" x14ac:dyDescent="0.2">
      <c r="A178" s="41" t="s">
        <v>940</v>
      </c>
      <c r="B178" s="16" t="s">
        <v>523</v>
      </c>
      <c r="C178" s="15" t="s">
        <v>504</v>
      </c>
      <c r="D178" s="17" t="s">
        <v>505</v>
      </c>
      <c r="E178" s="17" t="s">
        <v>506</v>
      </c>
      <c r="F178" s="53" t="s">
        <v>31</v>
      </c>
      <c r="G178" s="25" t="s">
        <v>524</v>
      </c>
      <c r="H178" s="19">
        <v>10077695689</v>
      </c>
      <c r="I178" s="15" t="s">
        <v>750</v>
      </c>
      <c r="J178" s="15" t="s">
        <v>630</v>
      </c>
      <c r="K178" s="25">
        <v>2950</v>
      </c>
      <c r="L178" s="25">
        <f>K178*1.25</f>
        <v>3687.5</v>
      </c>
      <c r="M178" s="45">
        <v>44182</v>
      </c>
      <c r="N178" s="25">
        <v>2950</v>
      </c>
      <c r="O178" s="25">
        <f>N178*1.25</f>
        <v>3687.5</v>
      </c>
      <c r="P178" s="42"/>
      <c r="Q178" s="42"/>
      <c r="S178" s="37"/>
    </row>
    <row r="179" spans="1:19" ht="75" customHeight="1" x14ac:dyDescent="0.2">
      <c r="A179" s="41" t="s">
        <v>941</v>
      </c>
      <c r="B179" s="16" t="s">
        <v>500</v>
      </c>
      <c r="C179" s="15" t="s">
        <v>501</v>
      </c>
      <c r="D179" s="17" t="s">
        <v>421</v>
      </c>
      <c r="E179" s="17"/>
      <c r="F179" s="82" t="s">
        <v>11</v>
      </c>
      <c r="G179" s="25" t="s">
        <v>502</v>
      </c>
      <c r="H179" s="19">
        <v>9287866000</v>
      </c>
      <c r="I179" s="15" t="s">
        <v>751</v>
      </c>
      <c r="J179" s="15" t="s">
        <v>636</v>
      </c>
      <c r="K179" s="25">
        <v>145590.48000000001</v>
      </c>
      <c r="L179" s="25">
        <f t="shared" si="26"/>
        <v>181988.1</v>
      </c>
      <c r="M179" s="45">
        <v>44211</v>
      </c>
      <c r="N179" s="25">
        <v>145590.48000000001</v>
      </c>
      <c r="O179" s="25">
        <f t="shared" ref="O179" si="27">N179*1.25</f>
        <v>181988.1</v>
      </c>
      <c r="P179" s="42"/>
      <c r="Q179" s="42"/>
      <c r="S179" s="37"/>
    </row>
    <row r="180" spans="1:19" ht="280.5" customHeight="1" x14ac:dyDescent="0.2">
      <c r="A180" s="41" t="s">
        <v>942</v>
      </c>
      <c r="B180" s="9" t="s">
        <v>567</v>
      </c>
      <c r="C180" s="8" t="s">
        <v>66</v>
      </c>
      <c r="D180" s="8" t="s">
        <v>67</v>
      </c>
      <c r="E180" s="49" t="s">
        <v>68</v>
      </c>
      <c r="F180" s="50" t="s">
        <v>21</v>
      </c>
      <c r="G180" s="73" t="s">
        <v>568</v>
      </c>
      <c r="H180" s="12">
        <v>38448070359</v>
      </c>
      <c r="I180" s="8" t="s">
        <v>751</v>
      </c>
      <c r="J180" s="8" t="s">
        <v>628</v>
      </c>
      <c r="K180" s="73">
        <v>380350</v>
      </c>
      <c r="L180" s="73">
        <f t="shared" si="26"/>
        <v>475437.5</v>
      </c>
      <c r="M180" s="69" t="s">
        <v>787</v>
      </c>
      <c r="N180" s="89">
        <v>536311.29599999997</v>
      </c>
      <c r="O180" s="89">
        <v>670389.12</v>
      </c>
      <c r="P180" s="70" t="s">
        <v>788</v>
      </c>
      <c r="Q180" s="70"/>
      <c r="S180" s="37"/>
    </row>
    <row r="181" spans="1:19" ht="75" customHeight="1" x14ac:dyDescent="0.2">
      <c r="A181" s="41" t="s">
        <v>943</v>
      </c>
      <c r="B181" s="16" t="s">
        <v>521</v>
      </c>
      <c r="C181" s="15" t="s">
        <v>522</v>
      </c>
      <c r="D181" s="17" t="s">
        <v>421</v>
      </c>
      <c r="E181" s="17"/>
      <c r="F181" s="53" t="s">
        <v>191</v>
      </c>
      <c r="G181" s="25" t="s">
        <v>16</v>
      </c>
      <c r="H181" s="19">
        <v>62815184072</v>
      </c>
      <c r="I181" s="15" t="s">
        <v>752</v>
      </c>
      <c r="J181" s="15" t="s">
        <v>629</v>
      </c>
      <c r="K181" s="25">
        <v>920000</v>
      </c>
      <c r="L181" s="25">
        <f t="shared" si="26"/>
        <v>1150000</v>
      </c>
      <c r="M181" s="86">
        <v>44194</v>
      </c>
      <c r="N181" s="25">
        <v>920000</v>
      </c>
      <c r="O181" s="25">
        <f t="shared" ref="O181:O182" si="28">N181*1.25</f>
        <v>1150000</v>
      </c>
      <c r="P181" s="42"/>
      <c r="Q181" s="42"/>
      <c r="S181" s="37"/>
    </row>
    <row r="182" spans="1:19" ht="75" customHeight="1" x14ac:dyDescent="0.2">
      <c r="A182" s="41" t="s">
        <v>944</v>
      </c>
      <c r="B182" s="16" t="s">
        <v>508</v>
      </c>
      <c r="C182" s="15" t="s">
        <v>509</v>
      </c>
      <c r="D182" s="17" t="s">
        <v>421</v>
      </c>
      <c r="E182" s="17"/>
      <c r="F182" s="82" t="s">
        <v>11</v>
      </c>
      <c r="G182" s="25" t="s">
        <v>510</v>
      </c>
      <c r="H182" s="19">
        <v>68373453442</v>
      </c>
      <c r="I182" s="15" t="s">
        <v>753</v>
      </c>
      <c r="J182" s="15" t="s">
        <v>637</v>
      </c>
      <c r="K182" s="25">
        <v>41700</v>
      </c>
      <c r="L182" s="25">
        <f t="shared" si="26"/>
        <v>52125</v>
      </c>
      <c r="M182" s="45">
        <v>44186</v>
      </c>
      <c r="N182" s="25">
        <v>41700</v>
      </c>
      <c r="O182" s="25">
        <f t="shared" si="28"/>
        <v>52125</v>
      </c>
      <c r="P182" s="42"/>
      <c r="Q182" s="42"/>
      <c r="S182" s="37"/>
    </row>
    <row r="183" spans="1:19" ht="75" customHeight="1" x14ac:dyDescent="0.2">
      <c r="A183" s="41" t="s">
        <v>945</v>
      </c>
      <c r="B183" s="9" t="s">
        <v>528</v>
      </c>
      <c r="C183" s="8" t="s">
        <v>530</v>
      </c>
      <c r="D183" s="8" t="s">
        <v>531</v>
      </c>
      <c r="E183" s="10" t="s">
        <v>532</v>
      </c>
      <c r="F183" s="50" t="s">
        <v>175</v>
      </c>
      <c r="G183" s="89" t="s">
        <v>529</v>
      </c>
      <c r="H183" s="64">
        <v>5580399392</v>
      </c>
      <c r="I183" s="65" t="s">
        <v>723</v>
      </c>
      <c r="J183" s="65" t="s">
        <v>628</v>
      </c>
      <c r="K183" s="89">
        <v>148999.92000000001</v>
      </c>
      <c r="L183" s="89">
        <f t="shared" si="26"/>
        <v>186249.90000000002</v>
      </c>
      <c r="M183" s="69" t="s">
        <v>789</v>
      </c>
      <c r="N183" s="89">
        <v>148999.92000000001</v>
      </c>
      <c r="O183" s="89">
        <v>186249.9</v>
      </c>
      <c r="P183" s="70"/>
      <c r="Q183" s="70"/>
      <c r="R183" s="37"/>
      <c r="S183" s="37"/>
    </row>
    <row r="184" spans="1:19" ht="75" customHeight="1" x14ac:dyDescent="0.2">
      <c r="A184" s="41" t="s">
        <v>946</v>
      </c>
      <c r="B184" s="9" t="s">
        <v>533</v>
      </c>
      <c r="C184" s="8" t="s">
        <v>530</v>
      </c>
      <c r="D184" s="8" t="s">
        <v>531</v>
      </c>
      <c r="E184" s="10" t="s">
        <v>532</v>
      </c>
      <c r="F184" s="50" t="s">
        <v>175</v>
      </c>
      <c r="G184" s="89" t="s">
        <v>534</v>
      </c>
      <c r="H184" s="64">
        <v>67793850303</v>
      </c>
      <c r="I184" s="65" t="s">
        <v>723</v>
      </c>
      <c r="J184" s="65" t="s">
        <v>628</v>
      </c>
      <c r="K184" s="89">
        <v>48000</v>
      </c>
      <c r="L184" s="89">
        <f t="shared" si="26"/>
        <v>60000</v>
      </c>
      <c r="M184" s="69"/>
      <c r="N184" s="89">
        <v>0</v>
      </c>
      <c r="O184" s="89">
        <v>0</v>
      </c>
      <c r="P184" s="70"/>
      <c r="Q184" s="9" t="s">
        <v>576</v>
      </c>
      <c r="R184" s="37"/>
      <c r="S184" s="37"/>
    </row>
    <row r="185" spans="1:19" ht="75" customHeight="1" x14ac:dyDescent="0.2">
      <c r="A185" s="41" t="s">
        <v>947</v>
      </c>
      <c r="B185" s="16" t="s">
        <v>541</v>
      </c>
      <c r="C185" s="15" t="s">
        <v>512</v>
      </c>
      <c r="D185" s="17" t="s">
        <v>405</v>
      </c>
      <c r="E185" s="17" t="s">
        <v>513</v>
      </c>
      <c r="F185" s="18" t="s">
        <v>31</v>
      </c>
      <c r="G185" s="25" t="s">
        <v>238</v>
      </c>
      <c r="H185" s="19">
        <v>30293478878</v>
      </c>
      <c r="I185" s="15" t="s">
        <v>754</v>
      </c>
      <c r="J185" s="15" t="s">
        <v>628</v>
      </c>
      <c r="K185" s="25">
        <v>14400</v>
      </c>
      <c r="L185" s="25">
        <f>K185*1.25</f>
        <v>18000</v>
      </c>
      <c r="M185" s="45" t="s">
        <v>790</v>
      </c>
      <c r="N185" s="46">
        <v>9839.9599999999991</v>
      </c>
      <c r="O185" s="46">
        <v>12299.949999999999</v>
      </c>
      <c r="P185" s="42"/>
      <c r="Q185" s="16"/>
      <c r="R185" s="37"/>
      <c r="S185" s="37"/>
    </row>
    <row r="186" spans="1:19" ht="75" customHeight="1" x14ac:dyDescent="0.2">
      <c r="A186" s="41" t="s">
        <v>948</v>
      </c>
      <c r="B186" s="16" t="s">
        <v>542</v>
      </c>
      <c r="C186" s="15" t="s">
        <v>512</v>
      </c>
      <c r="D186" s="17" t="s">
        <v>405</v>
      </c>
      <c r="E186" s="17" t="s">
        <v>513</v>
      </c>
      <c r="F186" s="18" t="s">
        <v>31</v>
      </c>
      <c r="G186" s="25" t="s">
        <v>238</v>
      </c>
      <c r="H186" s="19">
        <v>30293478878</v>
      </c>
      <c r="I186" s="15" t="s">
        <v>755</v>
      </c>
      <c r="J186" s="15" t="s">
        <v>628</v>
      </c>
      <c r="K186" s="25">
        <v>2340</v>
      </c>
      <c r="L186" s="25">
        <f t="shared" ref="L186:L199" si="29">K186*1.25</f>
        <v>2925</v>
      </c>
      <c r="M186" s="45"/>
      <c r="N186" s="46">
        <v>0</v>
      </c>
      <c r="O186" s="46">
        <v>0</v>
      </c>
      <c r="P186" s="42"/>
      <c r="Q186" s="16" t="s">
        <v>576</v>
      </c>
      <c r="R186" s="37"/>
      <c r="S186" s="37"/>
    </row>
    <row r="187" spans="1:19" ht="75" customHeight="1" x14ac:dyDescent="0.2">
      <c r="A187" s="41" t="s">
        <v>949</v>
      </c>
      <c r="B187" s="16" t="s">
        <v>543</v>
      </c>
      <c r="C187" s="15" t="s">
        <v>512</v>
      </c>
      <c r="D187" s="17" t="s">
        <v>405</v>
      </c>
      <c r="E187" s="17" t="s">
        <v>513</v>
      </c>
      <c r="F187" s="18" t="s">
        <v>31</v>
      </c>
      <c r="G187" s="25" t="s">
        <v>238</v>
      </c>
      <c r="H187" s="19">
        <v>30293478878</v>
      </c>
      <c r="I187" s="15" t="s">
        <v>755</v>
      </c>
      <c r="J187" s="15" t="s">
        <v>628</v>
      </c>
      <c r="K187" s="25">
        <v>52430</v>
      </c>
      <c r="L187" s="25">
        <f t="shared" si="29"/>
        <v>65537.5</v>
      </c>
      <c r="M187" s="45" t="s">
        <v>791</v>
      </c>
      <c r="N187" s="46">
        <v>23350</v>
      </c>
      <c r="O187" s="46">
        <v>29187.5</v>
      </c>
      <c r="P187" s="42"/>
      <c r="Q187" s="42"/>
      <c r="R187" s="37"/>
      <c r="S187" s="37"/>
    </row>
    <row r="188" spans="1:19" ht="75" customHeight="1" x14ac:dyDescent="0.2">
      <c r="A188" s="41" t="s">
        <v>950</v>
      </c>
      <c r="B188" s="16" t="s">
        <v>544</v>
      </c>
      <c r="C188" s="15" t="s">
        <v>512</v>
      </c>
      <c r="D188" s="17" t="s">
        <v>405</v>
      </c>
      <c r="E188" s="17" t="s">
        <v>513</v>
      </c>
      <c r="F188" s="18" t="s">
        <v>31</v>
      </c>
      <c r="G188" s="25" t="s">
        <v>238</v>
      </c>
      <c r="H188" s="19">
        <v>30293478878</v>
      </c>
      <c r="I188" s="15" t="s">
        <v>755</v>
      </c>
      <c r="J188" s="15" t="s">
        <v>628</v>
      </c>
      <c r="K188" s="25">
        <v>28840</v>
      </c>
      <c r="L188" s="25">
        <f t="shared" si="29"/>
        <v>36050</v>
      </c>
      <c r="M188" s="45" t="s">
        <v>792</v>
      </c>
      <c r="N188" s="46">
        <v>8163.81</v>
      </c>
      <c r="O188" s="46">
        <v>10204.762500000001</v>
      </c>
      <c r="P188" s="42"/>
      <c r="Q188" s="42"/>
      <c r="R188" s="37"/>
      <c r="S188" s="37"/>
    </row>
    <row r="189" spans="1:19" ht="75" customHeight="1" x14ac:dyDescent="0.2">
      <c r="A189" s="41" t="s">
        <v>951</v>
      </c>
      <c r="B189" s="16" t="s">
        <v>545</v>
      </c>
      <c r="C189" s="15" t="s">
        <v>512</v>
      </c>
      <c r="D189" s="17" t="s">
        <v>405</v>
      </c>
      <c r="E189" s="17" t="s">
        <v>513</v>
      </c>
      <c r="F189" s="18" t="s">
        <v>31</v>
      </c>
      <c r="G189" s="25" t="s">
        <v>238</v>
      </c>
      <c r="H189" s="19">
        <v>30293478878</v>
      </c>
      <c r="I189" s="15" t="s">
        <v>754</v>
      </c>
      <c r="J189" s="15" t="s">
        <v>628</v>
      </c>
      <c r="K189" s="25">
        <v>18150</v>
      </c>
      <c r="L189" s="25">
        <f t="shared" si="29"/>
        <v>22687.5</v>
      </c>
      <c r="M189" s="45" t="s">
        <v>793</v>
      </c>
      <c r="N189" s="46">
        <v>17310.21</v>
      </c>
      <c r="O189" s="46">
        <v>21637.762499999997</v>
      </c>
      <c r="P189" s="42"/>
      <c r="Q189" s="42"/>
      <c r="R189" s="37"/>
      <c r="S189" s="37"/>
    </row>
    <row r="190" spans="1:19" ht="75" customHeight="1" x14ac:dyDescent="0.2">
      <c r="A190" s="41" t="s">
        <v>952</v>
      </c>
      <c r="B190" s="16" t="s">
        <v>546</v>
      </c>
      <c r="C190" s="15" t="s">
        <v>512</v>
      </c>
      <c r="D190" s="17" t="s">
        <v>405</v>
      </c>
      <c r="E190" s="17" t="s">
        <v>513</v>
      </c>
      <c r="F190" s="18" t="s">
        <v>31</v>
      </c>
      <c r="G190" s="25" t="s">
        <v>238</v>
      </c>
      <c r="H190" s="19">
        <v>30293478878</v>
      </c>
      <c r="I190" s="15" t="s">
        <v>755</v>
      </c>
      <c r="J190" s="15" t="s">
        <v>628</v>
      </c>
      <c r="K190" s="25">
        <v>15499</v>
      </c>
      <c r="L190" s="25">
        <f t="shared" si="29"/>
        <v>19373.75</v>
      </c>
      <c r="M190" s="45" t="s">
        <v>793</v>
      </c>
      <c r="N190" s="46">
        <v>8066.3</v>
      </c>
      <c r="O190" s="46">
        <v>10082.875</v>
      </c>
      <c r="P190" s="42"/>
      <c r="Q190" s="42"/>
      <c r="R190" s="37"/>
      <c r="S190" s="37"/>
    </row>
    <row r="191" spans="1:19" ht="75" customHeight="1" x14ac:dyDescent="0.2">
      <c r="A191" s="41" t="s">
        <v>953</v>
      </c>
      <c r="B191" s="16" t="s">
        <v>547</v>
      </c>
      <c r="C191" s="15" t="s">
        <v>512</v>
      </c>
      <c r="D191" s="17" t="s">
        <v>405</v>
      </c>
      <c r="E191" s="17" t="s">
        <v>513</v>
      </c>
      <c r="F191" s="18" t="s">
        <v>31</v>
      </c>
      <c r="G191" s="25" t="s">
        <v>238</v>
      </c>
      <c r="H191" s="19">
        <v>30293478878</v>
      </c>
      <c r="I191" s="15" t="s">
        <v>755</v>
      </c>
      <c r="J191" s="15" t="s">
        <v>628</v>
      </c>
      <c r="K191" s="25">
        <v>45220</v>
      </c>
      <c r="L191" s="25">
        <f t="shared" si="29"/>
        <v>56525</v>
      </c>
      <c r="M191" s="45"/>
      <c r="N191" s="46">
        <v>0</v>
      </c>
      <c r="O191" s="46">
        <v>0</v>
      </c>
      <c r="P191" s="42"/>
      <c r="Q191" s="16" t="s">
        <v>576</v>
      </c>
      <c r="R191" s="37"/>
      <c r="S191" s="37"/>
    </row>
    <row r="192" spans="1:19" ht="75" customHeight="1" x14ac:dyDescent="0.2">
      <c r="A192" s="41" t="s">
        <v>954</v>
      </c>
      <c r="B192" s="9" t="s">
        <v>548</v>
      </c>
      <c r="C192" s="8" t="s">
        <v>530</v>
      </c>
      <c r="D192" s="8" t="s">
        <v>531</v>
      </c>
      <c r="E192" s="10" t="s">
        <v>532</v>
      </c>
      <c r="F192" s="50" t="s">
        <v>175</v>
      </c>
      <c r="G192" s="89" t="s">
        <v>38</v>
      </c>
      <c r="H192" s="64">
        <v>55703284647</v>
      </c>
      <c r="I192" s="65" t="s">
        <v>756</v>
      </c>
      <c r="J192" s="65" t="s">
        <v>628</v>
      </c>
      <c r="K192" s="89">
        <v>132000</v>
      </c>
      <c r="L192" s="89">
        <f t="shared" si="29"/>
        <v>165000</v>
      </c>
      <c r="M192" s="69">
        <v>44561</v>
      </c>
      <c r="N192" s="89">
        <v>132000</v>
      </c>
      <c r="O192" s="89">
        <v>165000</v>
      </c>
      <c r="P192" s="70"/>
      <c r="Q192" s="70"/>
      <c r="R192" s="37"/>
      <c r="S192" s="37"/>
    </row>
    <row r="193" spans="1:20" ht="75" customHeight="1" x14ac:dyDescent="0.2">
      <c r="A193" s="41" t="s">
        <v>955</v>
      </c>
      <c r="B193" s="9" t="s">
        <v>549</v>
      </c>
      <c r="C193" s="8" t="s">
        <v>530</v>
      </c>
      <c r="D193" s="8" t="s">
        <v>531</v>
      </c>
      <c r="E193" s="10" t="s">
        <v>532</v>
      </c>
      <c r="F193" s="50" t="s">
        <v>175</v>
      </c>
      <c r="G193" s="89" t="s">
        <v>38</v>
      </c>
      <c r="H193" s="64">
        <v>55703284647</v>
      </c>
      <c r="I193" s="65" t="s">
        <v>756</v>
      </c>
      <c r="J193" s="65" t="s">
        <v>628</v>
      </c>
      <c r="K193" s="89">
        <v>30000</v>
      </c>
      <c r="L193" s="89">
        <f t="shared" si="29"/>
        <v>37500</v>
      </c>
      <c r="M193" s="69">
        <v>44561</v>
      </c>
      <c r="N193" s="89">
        <v>30000</v>
      </c>
      <c r="O193" s="89">
        <v>37500</v>
      </c>
      <c r="P193" s="70"/>
      <c r="Q193" s="70"/>
      <c r="R193" s="37"/>
      <c r="S193" s="37"/>
    </row>
    <row r="194" spans="1:20" ht="75" customHeight="1" x14ac:dyDescent="0.2">
      <c r="A194" s="41" t="s">
        <v>956</v>
      </c>
      <c r="B194" s="9" t="s">
        <v>550</v>
      </c>
      <c r="C194" s="8" t="s">
        <v>530</v>
      </c>
      <c r="D194" s="8" t="s">
        <v>531</v>
      </c>
      <c r="E194" s="10" t="s">
        <v>532</v>
      </c>
      <c r="F194" s="50" t="s">
        <v>175</v>
      </c>
      <c r="G194" s="89" t="s">
        <v>38</v>
      </c>
      <c r="H194" s="64">
        <v>55703284647</v>
      </c>
      <c r="I194" s="65" t="s">
        <v>756</v>
      </c>
      <c r="J194" s="65" t="s">
        <v>628</v>
      </c>
      <c r="K194" s="89">
        <v>90000</v>
      </c>
      <c r="L194" s="89">
        <f t="shared" si="29"/>
        <v>112500</v>
      </c>
      <c r="M194" s="69">
        <v>44561</v>
      </c>
      <c r="N194" s="89">
        <v>90000</v>
      </c>
      <c r="O194" s="89">
        <v>112500</v>
      </c>
      <c r="P194" s="70"/>
      <c r="Q194" s="70"/>
      <c r="R194" s="37"/>
      <c r="S194" s="37"/>
    </row>
    <row r="195" spans="1:20" ht="75" customHeight="1" x14ac:dyDescent="0.2">
      <c r="A195" s="41" t="s">
        <v>957</v>
      </c>
      <c r="B195" s="9" t="s">
        <v>551</v>
      </c>
      <c r="C195" s="8" t="s">
        <v>530</v>
      </c>
      <c r="D195" s="8" t="s">
        <v>531</v>
      </c>
      <c r="E195" s="10" t="s">
        <v>532</v>
      </c>
      <c r="F195" s="50" t="s">
        <v>175</v>
      </c>
      <c r="G195" s="89" t="s">
        <v>38</v>
      </c>
      <c r="H195" s="64">
        <v>55703284647</v>
      </c>
      <c r="I195" s="65" t="s">
        <v>756</v>
      </c>
      <c r="J195" s="65" t="s">
        <v>628</v>
      </c>
      <c r="K195" s="89">
        <v>39999.96</v>
      </c>
      <c r="L195" s="89">
        <f t="shared" si="29"/>
        <v>49999.95</v>
      </c>
      <c r="M195" s="69">
        <v>44561</v>
      </c>
      <c r="N195" s="89">
        <v>39999.96</v>
      </c>
      <c r="O195" s="89">
        <v>49999.92</v>
      </c>
      <c r="P195" s="70"/>
      <c r="Q195" s="70"/>
      <c r="R195" s="37"/>
      <c r="S195" s="37"/>
    </row>
    <row r="196" spans="1:20" ht="75" customHeight="1" x14ac:dyDescent="0.2">
      <c r="A196" s="41" t="s">
        <v>958</v>
      </c>
      <c r="B196" s="9" t="s">
        <v>552</v>
      </c>
      <c r="C196" s="8" t="s">
        <v>530</v>
      </c>
      <c r="D196" s="8" t="s">
        <v>531</v>
      </c>
      <c r="E196" s="10" t="s">
        <v>532</v>
      </c>
      <c r="F196" s="50" t="s">
        <v>175</v>
      </c>
      <c r="G196" s="89" t="s">
        <v>38</v>
      </c>
      <c r="H196" s="64">
        <v>55703284647</v>
      </c>
      <c r="I196" s="65" t="s">
        <v>756</v>
      </c>
      <c r="J196" s="65" t="s">
        <v>628</v>
      </c>
      <c r="K196" s="89">
        <v>18000</v>
      </c>
      <c r="L196" s="89">
        <f t="shared" si="29"/>
        <v>22500</v>
      </c>
      <c r="M196" s="69">
        <v>44561</v>
      </c>
      <c r="N196" s="89">
        <v>18000</v>
      </c>
      <c r="O196" s="89">
        <v>22500</v>
      </c>
      <c r="P196" s="70"/>
      <c r="Q196" s="70"/>
      <c r="R196" s="37"/>
      <c r="S196" s="37"/>
    </row>
    <row r="197" spans="1:20" ht="75" customHeight="1" x14ac:dyDescent="0.2">
      <c r="A197" s="41" t="s">
        <v>959</v>
      </c>
      <c r="B197" s="9" t="s">
        <v>553</v>
      </c>
      <c r="C197" s="8" t="s">
        <v>530</v>
      </c>
      <c r="D197" s="8" t="s">
        <v>531</v>
      </c>
      <c r="E197" s="10" t="s">
        <v>532</v>
      </c>
      <c r="F197" s="50" t="s">
        <v>175</v>
      </c>
      <c r="G197" s="89" t="s">
        <v>38</v>
      </c>
      <c r="H197" s="64">
        <v>55703284647</v>
      </c>
      <c r="I197" s="65" t="s">
        <v>756</v>
      </c>
      <c r="J197" s="65" t="s">
        <v>628</v>
      </c>
      <c r="K197" s="89">
        <v>18000</v>
      </c>
      <c r="L197" s="89">
        <f t="shared" si="29"/>
        <v>22500</v>
      </c>
      <c r="M197" s="69">
        <v>44561</v>
      </c>
      <c r="N197" s="89">
        <v>18000</v>
      </c>
      <c r="O197" s="89">
        <v>22500</v>
      </c>
      <c r="P197" s="70"/>
      <c r="Q197" s="70"/>
      <c r="R197" s="37"/>
      <c r="S197" s="37"/>
    </row>
    <row r="198" spans="1:20" ht="75" customHeight="1" x14ac:dyDescent="0.2">
      <c r="A198" s="41" t="s">
        <v>960</v>
      </c>
      <c r="B198" s="9" t="s">
        <v>554</v>
      </c>
      <c r="C198" s="8" t="s">
        <v>530</v>
      </c>
      <c r="D198" s="8" t="s">
        <v>531</v>
      </c>
      <c r="E198" s="10" t="s">
        <v>532</v>
      </c>
      <c r="F198" s="50" t="s">
        <v>175</v>
      </c>
      <c r="G198" s="89" t="s">
        <v>38</v>
      </c>
      <c r="H198" s="64">
        <v>55703284647</v>
      </c>
      <c r="I198" s="65" t="s">
        <v>756</v>
      </c>
      <c r="J198" s="65" t="s">
        <v>628</v>
      </c>
      <c r="K198" s="89">
        <v>18000</v>
      </c>
      <c r="L198" s="89">
        <f t="shared" si="29"/>
        <v>22500</v>
      </c>
      <c r="M198" s="69">
        <v>44561</v>
      </c>
      <c r="N198" s="89">
        <v>18000</v>
      </c>
      <c r="O198" s="89">
        <v>22500</v>
      </c>
      <c r="P198" s="70"/>
      <c r="Q198" s="70"/>
      <c r="R198" s="37"/>
      <c r="S198" s="37"/>
    </row>
    <row r="199" spans="1:20" ht="75" customHeight="1" x14ac:dyDescent="0.2">
      <c r="A199" s="41" t="s">
        <v>961</v>
      </c>
      <c r="B199" s="9" t="s">
        <v>555</v>
      </c>
      <c r="C199" s="8" t="s">
        <v>530</v>
      </c>
      <c r="D199" s="8" t="s">
        <v>531</v>
      </c>
      <c r="E199" s="10" t="s">
        <v>532</v>
      </c>
      <c r="F199" s="50" t="s">
        <v>175</v>
      </c>
      <c r="G199" s="89" t="s">
        <v>38</v>
      </c>
      <c r="H199" s="64">
        <v>55703284647</v>
      </c>
      <c r="I199" s="65" t="s">
        <v>756</v>
      </c>
      <c r="J199" s="65" t="s">
        <v>628</v>
      </c>
      <c r="K199" s="89">
        <v>19999.919999999998</v>
      </c>
      <c r="L199" s="89">
        <f t="shared" si="29"/>
        <v>24999.899999999998</v>
      </c>
      <c r="M199" s="69">
        <v>44561</v>
      </c>
      <c r="N199" s="89">
        <v>19999.920000000002</v>
      </c>
      <c r="O199" s="89">
        <v>24999.96</v>
      </c>
      <c r="P199" s="70"/>
      <c r="Q199" s="70"/>
      <c r="R199" s="37"/>
      <c r="S199" s="37"/>
    </row>
    <row r="200" spans="1:20" ht="75" customHeight="1" x14ac:dyDescent="0.2">
      <c r="A200" s="41" t="s">
        <v>962</v>
      </c>
      <c r="B200" s="16" t="s">
        <v>535</v>
      </c>
      <c r="C200" s="15" t="s">
        <v>536</v>
      </c>
      <c r="D200" s="17" t="s">
        <v>59</v>
      </c>
      <c r="E200" s="17"/>
      <c r="F200" s="82" t="s">
        <v>11</v>
      </c>
      <c r="G200" s="25" t="s">
        <v>537</v>
      </c>
      <c r="H200" s="19">
        <v>9784531295</v>
      </c>
      <c r="I200" s="15" t="s">
        <v>757</v>
      </c>
      <c r="J200" s="15" t="s">
        <v>628</v>
      </c>
      <c r="K200" s="25">
        <v>137460</v>
      </c>
      <c r="L200" s="25">
        <f t="shared" si="26"/>
        <v>171825</v>
      </c>
      <c r="M200" s="45" t="s">
        <v>789</v>
      </c>
      <c r="N200" s="46">
        <v>137460</v>
      </c>
      <c r="O200" s="46">
        <v>171825</v>
      </c>
      <c r="P200" s="42"/>
      <c r="Q200" s="42"/>
      <c r="R200" s="37"/>
      <c r="S200" s="37"/>
    </row>
    <row r="201" spans="1:20" ht="75" customHeight="1" x14ac:dyDescent="0.2">
      <c r="A201" s="41" t="s">
        <v>963</v>
      </c>
      <c r="B201" s="16" t="s">
        <v>574</v>
      </c>
      <c r="C201" s="15" t="s">
        <v>575</v>
      </c>
      <c r="D201" s="17" t="s">
        <v>421</v>
      </c>
      <c r="E201" s="17"/>
      <c r="F201" s="82" t="s">
        <v>11</v>
      </c>
      <c r="G201" s="25" t="s">
        <v>510</v>
      </c>
      <c r="H201" s="19">
        <v>68373453442</v>
      </c>
      <c r="I201" s="15" t="s">
        <v>758</v>
      </c>
      <c r="J201" s="15" t="s">
        <v>631</v>
      </c>
      <c r="K201" s="25">
        <v>30413.8</v>
      </c>
      <c r="L201" s="25">
        <f t="shared" si="26"/>
        <v>38017.25</v>
      </c>
      <c r="M201" s="45">
        <v>44237</v>
      </c>
      <c r="N201" s="25">
        <v>30413.8</v>
      </c>
      <c r="O201" s="25">
        <f t="shared" ref="O201:O202" si="30">N201*1.25</f>
        <v>38017.25</v>
      </c>
      <c r="P201" s="42"/>
      <c r="Q201" s="42"/>
      <c r="R201" s="87"/>
      <c r="S201" s="37"/>
    </row>
    <row r="202" spans="1:20" ht="109.5" customHeight="1" x14ac:dyDescent="0.2">
      <c r="A202" s="41" t="s">
        <v>964</v>
      </c>
      <c r="B202" s="16" t="s">
        <v>556</v>
      </c>
      <c r="C202" s="15" t="s">
        <v>557</v>
      </c>
      <c r="D202" s="17" t="s">
        <v>558</v>
      </c>
      <c r="E202" s="17" t="s">
        <v>559</v>
      </c>
      <c r="F202" s="82" t="s">
        <v>31</v>
      </c>
      <c r="G202" s="25" t="s">
        <v>479</v>
      </c>
      <c r="H202" s="19">
        <v>94395426370</v>
      </c>
      <c r="I202" s="15" t="s">
        <v>759</v>
      </c>
      <c r="J202" s="15" t="s">
        <v>632</v>
      </c>
      <c r="K202" s="25">
        <v>399000</v>
      </c>
      <c r="L202" s="25">
        <f t="shared" si="26"/>
        <v>498750</v>
      </c>
      <c r="M202" s="45">
        <v>44188</v>
      </c>
      <c r="N202" s="25">
        <v>399000</v>
      </c>
      <c r="O202" s="25">
        <f t="shared" si="30"/>
        <v>498750</v>
      </c>
      <c r="P202" s="42"/>
      <c r="Q202" s="42"/>
      <c r="R202" s="37"/>
      <c r="S202" s="37"/>
    </row>
    <row r="203" spans="1:20" ht="75" customHeight="1" x14ac:dyDescent="0.2">
      <c r="A203" s="41" t="s">
        <v>965</v>
      </c>
      <c r="B203" s="16" t="s">
        <v>560</v>
      </c>
      <c r="C203" s="15" t="s">
        <v>561</v>
      </c>
      <c r="D203" s="17" t="s">
        <v>562</v>
      </c>
      <c r="E203" s="61" t="s">
        <v>563</v>
      </c>
      <c r="F203" s="82" t="s">
        <v>279</v>
      </c>
      <c r="G203" s="25" t="s">
        <v>564</v>
      </c>
      <c r="H203" s="19">
        <v>84759145111</v>
      </c>
      <c r="I203" s="15" t="s">
        <v>759</v>
      </c>
      <c r="J203" s="15" t="s">
        <v>628</v>
      </c>
      <c r="K203" s="25">
        <v>305000</v>
      </c>
      <c r="L203" s="25">
        <v>363106</v>
      </c>
      <c r="M203" s="45" t="s">
        <v>794</v>
      </c>
      <c r="N203" s="46">
        <f>O203/1.25</f>
        <v>290111.03999999998</v>
      </c>
      <c r="O203" s="46">
        <v>362638.8</v>
      </c>
      <c r="P203" s="42"/>
      <c r="Q203" s="42"/>
      <c r="R203" s="37"/>
      <c r="S203" s="37"/>
    </row>
    <row r="204" spans="1:20" ht="75" customHeight="1" x14ac:dyDescent="0.2">
      <c r="A204" s="41" t="s">
        <v>966</v>
      </c>
      <c r="B204" s="16" t="s">
        <v>565</v>
      </c>
      <c r="C204" s="15" t="s">
        <v>512</v>
      </c>
      <c r="D204" s="17" t="s">
        <v>405</v>
      </c>
      <c r="E204" s="17" t="s">
        <v>513</v>
      </c>
      <c r="F204" s="18" t="s">
        <v>31</v>
      </c>
      <c r="G204" s="25" t="s">
        <v>188</v>
      </c>
      <c r="H204" s="19">
        <v>9371680761</v>
      </c>
      <c r="I204" s="15" t="s">
        <v>759</v>
      </c>
      <c r="J204" s="15" t="s">
        <v>628</v>
      </c>
      <c r="K204" s="25">
        <v>18944.2</v>
      </c>
      <c r="L204" s="25">
        <f t="shared" ref="L204:L205" si="31">K204*1.25</f>
        <v>23680.25</v>
      </c>
      <c r="M204" s="45" t="s">
        <v>795</v>
      </c>
      <c r="N204" s="46">
        <v>7939.8</v>
      </c>
      <c r="O204" s="46">
        <v>9924.75</v>
      </c>
      <c r="P204" s="42"/>
      <c r="Q204" s="42"/>
      <c r="R204" s="37"/>
      <c r="S204" s="37"/>
    </row>
    <row r="205" spans="1:20" ht="75" customHeight="1" x14ac:dyDescent="0.2">
      <c r="A205" s="41" t="s">
        <v>967</v>
      </c>
      <c r="B205" s="16" t="s">
        <v>566</v>
      </c>
      <c r="C205" s="15" t="s">
        <v>512</v>
      </c>
      <c r="D205" s="17" t="s">
        <v>405</v>
      </c>
      <c r="E205" s="17" t="s">
        <v>513</v>
      </c>
      <c r="F205" s="18" t="s">
        <v>31</v>
      </c>
      <c r="G205" s="25" t="s">
        <v>188</v>
      </c>
      <c r="H205" s="19">
        <v>9371680761</v>
      </c>
      <c r="I205" s="15" t="s">
        <v>759</v>
      </c>
      <c r="J205" s="15" t="s">
        <v>628</v>
      </c>
      <c r="K205" s="25">
        <v>2659</v>
      </c>
      <c r="L205" s="25">
        <f t="shared" si="31"/>
        <v>3323.75</v>
      </c>
      <c r="M205" s="45">
        <v>44585</v>
      </c>
      <c r="N205" s="46">
        <v>3924</v>
      </c>
      <c r="O205" s="46">
        <v>4905</v>
      </c>
      <c r="P205" s="42"/>
      <c r="Q205" s="42"/>
      <c r="R205" s="37"/>
      <c r="S205" s="37"/>
    </row>
    <row r="206" spans="1:20" ht="75" customHeight="1" x14ac:dyDescent="0.2">
      <c r="A206" s="41" t="s">
        <v>968</v>
      </c>
      <c r="B206" s="9" t="s">
        <v>573</v>
      </c>
      <c r="C206" s="8" t="s">
        <v>569</v>
      </c>
      <c r="D206" s="10" t="s">
        <v>570</v>
      </c>
      <c r="E206" s="10" t="s">
        <v>571</v>
      </c>
      <c r="F206" s="88" t="s">
        <v>21</v>
      </c>
      <c r="G206" s="73" t="s">
        <v>572</v>
      </c>
      <c r="H206" s="12">
        <v>22694857747</v>
      </c>
      <c r="I206" s="8" t="s">
        <v>759</v>
      </c>
      <c r="J206" s="8" t="s">
        <v>628</v>
      </c>
      <c r="K206" s="73">
        <v>448180.09</v>
      </c>
      <c r="L206" s="73">
        <v>448180.09</v>
      </c>
      <c r="M206" s="52" t="s">
        <v>976</v>
      </c>
      <c r="N206" s="73">
        <v>232098.58999999997</v>
      </c>
      <c r="O206" s="73">
        <v>232098.58999999997</v>
      </c>
      <c r="P206" s="70"/>
      <c r="Q206" s="70"/>
      <c r="R206" s="37"/>
      <c r="S206" s="37"/>
    </row>
    <row r="207" spans="1:20" ht="75" customHeight="1" x14ac:dyDescent="0.2">
      <c r="A207" s="41" t="s">
        <v>969</v>
      </c>
      <c r="B207" s="16" t="s">
        <v>539</v>
      </c>
      <c r="C207" s="15" t="s">
        <v>538</v>
      </c>
      <c r="D207" s="17" t="s">
        <v>29</v>
      </c>
      <c r="E207" s="17"/>
      <c r="F207" s="82" t="s">
        <v>11</v>
      </c>
      <c r="G207" s="25" t="s">
        <v>232</v>
      </c>
      <c r="H207" s="19" t="s">
        <v>233</v>
      </c>
      <c r="I207" s="15" t="s">
        <v>760</v>
      </c>
      <c r="J207" s="15" t="s">
        <v>629</v>
      </c>
      <c r="K207" s="25">
        <v>53200</v>
      </c>
      <c r="L207" s="25">
        <v>53200</v>
      </c>
      <c r="M207" s="45">
        <v>44186</v>
      </c>
      <c r="N207" s="25">
        <v>53200</v>
      </c>
      <c r="O207" s="25">
        <v>53200</v>
      </c>
      <c r="P207" s="42"/>
      <c r="Q207" s="42"/>
      <c r="R207" s="37"/>
      <c r="T207" s="37"/>
    </row>
    <row r="208" spans="1:20" ht="75" customHeight="1" x14ac:dyDescent="0.2">
      <c r="A208" s="41" t="s">
        <v>974</v>
      </c>
      <c r="B208" s="16" t="s">
        <v>540</v>
      </c>
      <c r="C208" s="15" t="s">
        <v>538</v>
      </c>
      <c r="D208" s="17" t="s">
        <v>29</v>
      </c>
      <c r="E208" s="17"/>
      <c r="F208" s="82" t="s">
        <v>11</v>
      </c>
      <c r="G208" s="25" t="s">
        <v>232</v>
      </c>
      <c r="H208" s="19" t="s">
        <v>233</v>
      </c>
      <c r="I208" s="15" t="s">
        <v>760</v>
      </c>
      <c r="J208" s="15" t="s">
        <v>629</v>
      </c>
      <c r="K208" s="25">
        <v>110001.99</v>
      </c>
      <c r="L208" s="25">
        <v>110001.99</v>
      </c>
      <c r="M208" s="45">
        <v>44186</v>
      </c>
      <c r="N208" s="25">
        <v>110001.99</v>
      </c>
      <c r="O208" s="25">
        <v>110001.99</v>
      </c>
      <c r="P208" s="42"/>
      <c r="Q208" s="42"/>
      <c r="R208" s="37"/>
      <c r="T208" s="37"/>
    </row>
    <row r="209" spans="1:20" ht="75" customHeight="1" x14ac:dyDescent="0.2">
      <c r="A209" s="41" t="s">
        <v>981</v>
      </c>
      <c r="B209" s="16" t="s">
        <v>982</v>
      </c>
      <c r="C209" s="15" t="s">
        <v>983</v>
      </c>
      <c r="D209" s="17" t="s">
        <v>984</v>
      </c>
      <c r="E209" s="17"/>
      <c r="F209" s="82" t="s">
        <v>11</v>
      </c>
      <c r="G209" s="25" t="s">
        <v>985</v>
      </c>
      <c r="H209" s="19">
        <v>60520017508</v>
      </c>
      <c r="I209" s="15" t="s">
        <v>986</v>
      </c>
      <c r="J209" s="15" t="s">
        <v>661</v>
      </c>
      <c r="K209" s="25">
        <v>66000</v>
      </c>
      <c r="L209" s="25">
        <f>K209*1.25</f>
        <v>82500</v>
      </c>
      <c r="M209" s="45" t="s">
        <v>987</v>
      </c>
      <c r="N209" s="25">
        <v>66000</v>
      </c>
      <c r="O209" s="25">
        <v>82500</v>
      </c>
      <c r="P209" s="42"/>
      <c r="Q209" s="42"/>
      <c r="R209" s="37"/>
      <c r="T209" s="37"/>
    </row>
  </sheetData>
  <pageMargins left="0.7" right="0.7" top="0.75" bottom="0.75" header="0.3" footer="0.3"/>
  <pageSetup paperSize="9" scale="10" orientation="landscape" r:id="rId1"/>
  <headerFooter>
    <oddHeader>&amp;C&amp;"-,Bold"&amp;20Registar ugovora i okvirnih sporazuma 2020.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Registar ugovora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dc:creator>
  <cp:lastModifiedBy>Stipo Lovrić</cp:lastModifiedBy>
  <cp:lastPrinted>2022-03-25T12:25:56Z</cp:lastPrinted>
  <dcterms:created xsi:type="dcterms:W3CDTF">2012-02-07T16:03:36Z</dcterms:created>
  <dcterms:modified xsi:type="dcterms:W3CDTF">2023-07-03T07:28:06Z</dcterms:modified>
</cp:coreProperties>
</file>