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Z:\Registar ugovora\"/>
    </mc:Choice>
  </mc:AlternateContent>
  <xr:revisionPtr revIDLastSave="0" documentId="13_ncr:1_{1C3B7BAD-32B3-4299-ACB5-921A28147B69}" xr6:coauthVersionLast="45" xr6:coauthVersionMax="45" xr10:uidLastSave="{00000000-0000-0000-0000-000000000000}"/>
  <bookViews>
    <workbookView xWindow="-120" yWindow="-120" windowWidth="29040" windowHeight="15840" xr2:uid="{00000000-000D-0000-FFFF-FFFF00000000}"/>
  </bookViews>
  <sheets>
    <sheet name="Registar ugovora 2019"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8" i="1" l="1"/>
  <c r="N161" i="1" l="1"/>
  <c r="M164" i="1" l="1"/>
  <c r="M162" i="1"/>
  <c r="M72" i="1" l="1"/>
  <c r="N107" i="1" l="1"/>
  <c r="M105" i="1" l="1"/>
  <c r="K72" i="1" l="1"/>
  <c r="K50" i="1"/>
  <c r="M70" i="1"/>
  <c r="M112" i="1" l="1"/>
  <c r="M113" i="1"/>
  <c r="M110" i="1"/>
  <c r="M111" i="1"/>
  <c r="M109" i="1"/>
  <c r="M106" i="1"/>
  <c r="M19" i="1"/>
  <c r="M80" i="1" l="1"/>
  <c r="M81" i="1"/>
  <c r="M79" i="1"/>
  <c r="M165" i="1" l="1"/>
  <c r="M159" i="1"/>
  <c r="M157" i="1"/>
  <c r="M158" i="1"/>
  <c r="M156" i="1"/>
  <c r="M155" i="1"/>
  <c r="M154" i="1"/>
  <c r="M153" i="1"/>
  <c r="M144" i="1" l="1"/>
  <c r="M145" i="1"/>
  <c r="M146" i="1"/>
  <c r="M138" i="1"/>
  <c r="M141" i="1"/>
  <c r="M142" i="1"/>
  <c r="M140" i="1"/>
  <c r="M137" i="1"/>
  <c r="M136" i="1"/>
  <c r="M135" i="1"/>
  <c r="M134" i="1"/>
  <c r="M104" i="1"/>
  <c r="M102" i="1"/>
  <c r="M101" i="1"/>
  <c r="M100" i="1"/>
  <c r="M99" i="1"/>
  <c r="M97" i="1"/>
  <c r="M96" i="1"/>
  <c r="M93" i="1"/>
  <c r="M92" i="1"/>
  <c r="M88" i="1"/>
  <c r="M87" i="1"/>
  <c r="M86" i="1"/>
  <c r="M85" i="1"/>
  <c r="M83" i="1"/>
  <c r="M82" i="1"/>
  <c r="M78" i="1"/>
  <c r="M75" i="1" l="1"/>
  <c r="M74" i="1"/>
  <c r="M73" i="1"/>
  <c r="M69" i="1" l="1"/>
  <c r="M66" i="1" l="1"/>
  <c r="M64" i="1"/>
  <c r="M63" i="1"/>
  <c r="M60" i="1"/>
  <c r="M59" i="1"/>
  <c r="M54" i="1"/>
  <c r="M53" i="1"/>
  <c r="M51" i="1"/>
  <c r="M27" i="1" l="1"/>
  <c r="N41" i="1" l="1"/>
  <c r="N18" i="1" l="1"/>
  <c r="N39" i="1" l="1"/>
  <c r="N57" i="1"/>
  <c r="M21" i="1" l="1"/>
  <c r="M143" i="1" l="1"/>
  <c r="N37" i="1" l="1"/>
  <c r="M5" i="1" l="1"/>
  <c r="M4" i="1" l="1"/>
  <c r="N29" i="1" l="1"/>
  <c r="N30" i="1"/>
  <c r="N31" i="1"/>
  <c r="N32" i="1"/>
  <c r="N33" i="1"/>
  <c r="N28" i="1"/>
  <c r="N20" i="1"/>
  <c r="N17" i="1"/>
  <c r="N11" i="1"/>
  <c r="N2" i="1"/>
  <c r="N3" i="1"/>
  <c r="N7" i="1"/>
  <c r="N8" i="1"/>
  <c r="N9" i="1"/>
  <c r="N6" i="1"/>
</calcChain>
</file>

<file path=xl/sharedStrings.xml><?xml version="1.0" encoding="utf-8"?>
<sst xmlns="http://schemas.openxmlformats.org/spreadsheetml/2006/main" count="1316" uniqueCount="799">
  <si>
    <t>R.broj</t>
  </si>
  <si>
    <t>Predmet ugovora</t>
  </si>
  <si>
    <t>Evidencijski broj nabave</t>
  </si>
  <si>
    <t>CPV oznaka</t>
  </si>
  <si>
    <t>Broj objave</t>
  </si>
  <si>
    <t>Vrsta provedenog postupka</t>
  </si>
  <si>
    <t>Naziv ugovoratelja (i podugovaratelja ako postoje)</t>
  </si>
  <si>
    <t>OIB ugovoratelja
(i podugovaratelja ako postoje)</t>
  </si>
  <si>
    <t>Datum sklapanja ugovora/OS i rok na koji je ugovor sklopljen</t>
  </si>
  <si>
    <t>Iznos bez PDV-a na koji je ugovor/OS sklopljen</t>
  </si>
  <si>
    <t>Ukupni iznos s    PDV-om na koji je ugovor/OS sklopljen</t>
  </si>
  <si>
    <t>Datum kada je ugovor/OS izvršen u cjelosti (ili navod o raskidu)</t>
  </si>
  <si>
    <t>Ukupni isplaćeni iznos ugovaratelju bez PDV-a</t>
  </si>
  <si>
    <t>Ukupni isplaćeni iznos ugovaratelju s PDV-om</t>
  </si>
  <si>
    <t>Obrazloženje ako je iznos koji je plaćen ugoovratelju veći od ugovorenog iznosa, odnosno razlozi zbog koji je ugovor/OS raskinut</t>
  </si>
  <si>
    <t>Napomena</t>
  </si>
  <si>
    <t xml:space="preserve">1. </t>
  </si>
  <si>
    <t>KOLONE, PRETKOLONE I SPE KOLONE ZA KROMATOGRAFIJU, Grupa 4. Kolone, pretkolone i SPE kolone za određivanje kontaminanata i triazinskih pesticida, ev.ug. 9/2019</t>
  </si>
  <si>
    <t>EMV-02-2018</t>
  </si>
  <si>
    <t>2018/S 0f2-0015748 od 18.06.2018.</t>
  </si>
  <si>
    <t>Otvoreni postupak javne nabave</t>
  </si>
  <si>
    <t xml:space="preserve">VITA LAB NOVA d.o.o. </t>
  </si>
  <si>
    <t>02.01.2019. - 
1 godina</t>
  </si>
  <si>
    <t>KOLONE, PRETKOLONE I SPE KOLONE ZA KROMATOGRAFIJU, Grupa 3. Kolone i pretkolone za tekućinsku kromatografiju (HPLC I LC-MS/MS), za LC_ICP_MS određivanje anorganskog arsena i kolone za određivanje pesticida (GC-MS/MS), ev.ug. 10/2019</t>
  </si>
  <si>
    <t>ALPHACHROM d.o.o.</t>
  </si>
  <si>
    <t>04.01.2019. - 
1 godina</t>
  </si>
  <si>
    <t>Usluge izrade vizualne komunikacije i ostalo, ev.ug. 11/2019</t>
  </si>
  <si>
    <t>BN-31-2018</t>
  </si>
  <si>
    <t>Jednostavna nabava</t>
  </si>
  <si>
    <t xml:space="preserve">BIROMAT d.o.o. </t>
  </si>
  <si>
    <t>Održavanje postrojenja za neutralizaciju otpadnih tehnoloških voda i sustava za pripremu voda, ev.ug. 20/2019</t>
  </si>
  <si>
    <t>BN-28-2018</t>
  </si>
  <si>
    <t xml:space="preserve">NIROSTA d.o.o. </t>
  </si>
  <si>
    <t xml:space="preserve">KOLONE, PRETKOLONE I SPE KOLONE ZA KROMATOGRAFIJU, Grupa 2. Kolone i pretkolone za tekućinsku kromatografiju (LC-MS/MS i UPLC/MS-MS), SPE kolone i kolone za pripremu uzoraka mikotoksina, ev.ug. 21/2019                 </t>
  </si>
  <si>
    <t>LABTIM ADRIA d.o.o.</t>
  </si>
  <si>
    <t>10.01.2019. - 
1 godina</t>
  </si>
  <si>
    <t xml:space="preserve">KOLONE, PRETKOLONE I SPE KOLONE ZA KROMATOGRAFIJU, Grupa 1. Kolone za plinsku kormatografiju, ev.ug. 28/2019                 </t>
  </si>
  <si>
    <t xml:space="preserve">BOMI LAB d.o.o. </t>
  </si>
  <si>
    <t xml:space="preserve">KOLONE, PRETKOLONE I SPE KOLONE ZA KROMATOGRAFIJU, Grupa 5. Kolone za ionsku kromatografiju (IC), ev.ug. 29/2019                 </t>
  </si>
  <si>
    <t xml:space="preserve">KOLONE, PRETKOLONE I SPE KOLONE ZA KROMATOGRAFIJU, Grupa 6. Kolone za određivanje sulfita, ev.ug. 30/2019                 </t>
  </si>
  <si>
    <t>ODRŽAVANJE MREŽNE I SERVERSKE INFRASTRUKTURE</t>
  </si>
  <si>
    <t>EMV-13-2018</t>
  </si>
  <si>
    <t>50312000</t>
  </si>
  <si>
    <t>2018/S 0F2-0028350 od 16.10.2018.</t>
  </si>
  <si>
    <t>Otvoreni postupak javne nabave s ciljem sklapanja okvirnog sporazuma s jednim gospodarskim subjektom na razdoblje od dvije godine</t>
  </si>
  <si>
    <t xml:space="preserve">KING ICT d.o.o. </t>
  </si>
  <si>
    <t>I. Ugovor za održavanje mrežne i serverske infrastrukture, ev.ug. 81/2019</t>
  </si>
  <si>
    <t>25.02.2019.</t>
  </si>
  <si>
    <t>USLUGE ODRŽAVANJA POSTOJEĆIH PROGRAMSKIH RJEŠENJA, Grupa 5. Održavanje sustava za gospodarstvene poslove "Korwin"</t>
  </si>
  <si>
    <t>EVV-01-2018</t>
  </si>
  <si>
    <t>72267000</t>
  </si>
  <si>
    <t>2018/S 0F2-0021955 od 13.08.2018.</t>
  </si>
  <si>
    <t xml:space="preserve">PERFEKTA d.o.o. </t>
  </si>
  <si>
    <t>I. Ugovor za usluge održavanja postojećih programskih rješenja, Grupa 5. Održavanje sustava za gospodarstvene poslove "Korwin", ev.ug. 92/2019</t>
  </si>
  <si>
    <t>USLUGE ODRŽAVANJA POSTOJEĆIH PROGRAMSKIH RJEŠENJA, Grupa 6. Održavanje aplikacije za mamografiju "Mamma-Zg"</t>
  </si>
  <si>
    <t xml:space="preserve">LAMBDA d.o.o. </t>
  </si>
  <si>
    <t>I. Ugovor za usluge održavanja postojećih programskih rješenja, Grupa 6. Održavanje aplikacije za mamografiju "Mamma-Zg", ev.ug. 91/2019</t>
  </si>
  <si>
    <t>USLUGE ODRŽAVANJA POSTOJEĆIH PROGRAMSKIH RJEŠENJA, Grupa 9. Održavanje aplikacije programske podrške u ordinacijama ŠSM "Complete.Prevention"</t>
  </si>
  <si>
    <t xml:space="preserve">CUSPIS d.o.o. </t>
  </si>
  <si>
    <t>I. Ugovor za usluge održavanja postojećih programskih rješenja, Grupa 9. Održavanje aplikacije programske podrške u ordinacijama ŠSM "Complete.Prevention", ev.ug. 90/2019</t>
  </si>
  <si>
    <t>Krv i krvni pripravci, ev.ug. 19/2019.</t>
  </si>
  <si>
    <t>BN-30-2018</t>
  </si>
  <si>
    <t>IMUNOLOŠKI ZAVOD</t>
  </si>
  <si>
    <t>USLUGE ODRŽAVANJA POSTOJEĆIH PROGRAMSKIH RJEŠENJA, Grupa 15. Održavanje sustava za praćenje vozila "Smartivo"</t>
  </si>
  <si>
    <t xml:space="preserve">A1 HRVATSKA d.o.o. </t>
  </si>
  <si>
    <t>I. Ugovor za usluge održavanja postojećih programskih rješenja, Grupa 15. Održavanje sustava za praćenje vozila "Smartivo", ev.ug. 136/2019</t>
  </si>
  <si>
    <t>Potrošni tehnički i elektromaterijal, ev.ug. 36/2019</t>
  </si>
  <si>
    <t>BN-29-2018</t>
  </si>
  <si>
    <t>44400000</t>
  </si>
  <si>
    <t xml:space="preserve">TEHNOMETAL d.o.o. </t>
  </si>
  <si>
    <t>Sitna laboratorijska oprema, Grupa 1. Analizator odlagališnog plina, ev.ug. 52/2019</t>
  </si>
  <si>
    <t>BN-23-2018</t>
  </si>
  <si>
    <t xml:space="preserve">ECHO d.o.o. </t>
  </si>
  <si>
    <t>SI-27927750</t>
  </si>
  <si>
    <t>28.3.2019.</t>
  </si>
  <si>
    <t>Sitna laboratorijska oprema, Grupa 3. Mikrobiološki inkubator, ev.ug. 54/2019</t>
  </si>
  <si>
    <t xml:space="preserve">RU-VE d.o.o. </t>
  </si>
  <si>
    <t>Sitna laboratorijska oprema, Grupa 4. Vodena kupelj dupla, ev.ug. 55/2019</t>
  </si>
  <si>
    <t xml:space="preserve">KEFO d.o.o. </t>
  </si>
  <si>
    <t>Sitna laboratorijska oprema, Grupa 5. Laboratorijska kolica, ev.ug. 53/2019</t>
  </si>
  <si>
    <t xml:space="preserve">MEDIA d.o.o. </t>
  </si>
  <si>
    <t>13.2.2019.</t>
  </si>
  <si>
    <t>Sitna laboratorijska oprema, Grupa 7. Imunomagnetski mikser - dodatna oprema, ev.ug. 56/2019</t>
  </si>
  <si>
    <t xml:space="preserve">LABOMAR d.o.o. </t>
  </si>
  <si>
    <t>26.3.2019.</t>
  </si>
  <si>
    <t>Umjeravanje mjerila temperature</t>
  </si>
  <si>
    <t>BN-06-2019</t>
  </si>
  <si>
    <t>50433000-9</t>
  </si>
  <si>
    <t xml:space="preserve">DIV LABORATORIJ d.o.o. </t>
  </si>
  <si>
    <t>LABORATORIJSKA PLASTIKA, Grupa 5. Nastavci za pipete i pipete, ev.ug. 75/2019</t>
  </si>
  <si>
    <t>EMV-08-2018</t>
  </si>
  <si>
    <t>19520000-7</t>
  </si>
  <si>
    <t>2018/S 0F2-0019918 od 25.07.2018.</t>
  </si>
  <si>
    <t>Umjeravanje mjerila volumena</t>
  </si>
  <si>
    <t>BN-03-2019</t>
  </si>
  <si>
    <t xml:space="preserve">SARTORIUS CROATIA LIBRA ELEKTRONIK d.o.o. </t>
  </si>
  <si>
    <t>LABORATORIJSKA PLASTIKA, Grupa 1. Brisevi, ev.ug. 82/2019</t>
  </si>
  <si>
    <t xml:space="preserve">P.T.D. D.o.o. </t>
  </si>
  <si>
    <t>LABORATORIJSKA PLASTIKA, Grupa 3. Petrijeve ploče i čaše za uzorkovanje, ev.ug. 83/2019</t>
  </si>
  <si>
    <t>LABORATORIJSKA PLASTIKA, Grupa 2. Epruvete za urin, podice za stolicu, čepovi za epruvete, vreće za somaher i eze, ev.ug. 93/2019</t>
  </si>
  <si>
    <t xml:space="preserve">KUNA CORPORATION d.o.o. </t>
  </si>
  <si>
    <t>LABORATORIJSKA PLASTIKA, Grupa 4. Cilindri, čaše, lijevci, boce štrcaljke, kanistri i stalci, ev.ug. 95/2019</t>
  </si>
  <si>
    <t>Usluge tekućeg održavanja prijevoznih sredstava - servisi vozila, Grupa 1. Servisiranje i održavanje vozila Peugeot, ev.ug. 102/2019</t>
  </si>
  <si>
    <t>EMV-04-2018</t>
  </si>
  <si>
    <t>50112000-3</t>
  </si>
  <si>
    <t>2018/S 0F2-0024191 od 06.09.2018.</t>
  </si>
  <si>
    <t>CEPELIN, vl. Anamarija Matić</t>
  </si>
  <si>
    <t>USLUGE ČIŠĆENJA</t>
  </si>
  <si>
    <t>EMV-17-2018</t>
  </si>
  <si>
    <t xml:space="preserve">90919000-2 </t>
  </si>
  <si>
    <t>2018/S 0F2-0024936 od 13.09.2018.</t>
  </si>
  <si>
    <t>ADRIATIC SERVIS d.o.o.</t>
  </si>
  <si>
    <t>Okvirni sporazum raskinut</t>
  </si>
  <si>
    <t>Potrošni materijal  za čišćenje i održavanje, ev.ug. 109/2019</t>
  </si>
  <si>
    <t>BN-02-2019</t>
  </si>
  <si>
    <t>39830000</t>
  </si>
  <si>
    <t>BARKOM-G.M. d.o.o.</t>
  </si>
  <si>
    <t>26.7.2019.</t>
  </si>
  <si>
    <t>Toneri i tinte, ev.ug. 120/2019</t>
  </si>
  <si>
    <t>EMV-18-2018</t>
  </si>
  <si>
    <t>30125000</t>
  </si>
  <si>
    <t>2018/S 0F2-0029058 od 22.10.2018.</t>
  </si>
  <si>
    <t xml:space="preserve">TIP-ZAGREB d.o.o. </t>
  </si>
  <si>
    <t>Usluge informiranja javnosti i vidljivosti projekta "Centar za sigurnost i kvalitetu hrane", ev.ug. 111/2019</t>
  </si>
  <si>
    <t>BN-01-2019</t>
  </si>
  <si>
    <t>79950000-8, 55520000-1</t>
  </si>
  <si>
    <t>MILLENIUM PROMOCIJA d.o.o.</t>
  </si>
  <si>
    <t>Tehnički plinovi, ev.ug. 130/2019</t>
  </si>
  <si>
    <t>EMV-24-2018</t>
  </si>
  <si>
    <t>24110000-8</t>
  </si>
  <si>
    <t>2018/S 0F2-0034266 od 06.12.2018.</t>
  </si>
  <si>
    <t xml:space="preserve">MESSER CROATIA PLIN d.o.o. </t>
  </si>
  <si>
    <t>BN-10-2019</t>
  </si>
  <si>
    <t>50410000-2</t>
  </si>
  <si>
    <t>Sredstva za DDD, ev.ug. 153/2019</t>
  </si>
  <si>
    <t>BN-09-2019</t>
  </si>
  <si>
    <t>24450000-3</t>
  </si>
  <si>
    <t xml:space="preserve">FLOREL d.o.o. </t>
  </si>
  <si>
    <t>BN-14-2019</t>
  </si>
  <si>
    <t>79990000-0</t>
  </si>
  <si>
    <t xml:space="preserve">BUREAU VERITAS CROATIA d.o.o. </t>
  </si>
  <si>
    <t>6.6.2019.</t>
  </si>
  <si>
    <t>Serverske i klijentske microsoft licence (II. ugovor), ev.ug. 168/2019</t>
  </si>
  <si>
    <t>EMV-24-2017</t>
  </si>
  <si>
    <t>30230000-0</t>
  </si>
  <si>
    <t>2017/S 0F2-0025779 od 08.12.2017.</t>
  </si>
  <si>
    <t xml:space="preserve">Otvoreni postupak javne nabave s ciljem sklapanja okvirnog sporazuma s jednim gospodarskim subjektom na razdoblje od tri godine </t>
  </si>
  <si>
    <t>BN-16-2019</t>
  </si>
  <si>
    <t>50511000-0</t>
  </si>
  <si>
    <t>30.6.2019.</t>
  </si>
  <si>
    <t>Sanitetski materijal</t>
  </si>
  <si>
    <t>EMV-20-2018</t>
  </si>
  <si>
    <t>33140000</t>
  </si>
  <si>
    <t>2018/S 0F2-0034529 od 10.12.2018.</t>
  </si>
  <si>
    <t xml:space="preserve">Otvoreni postupak javne nabave s ciljem sklapanja okvirnog sporazuma s jednim gospodarskim subjektom na razdoblje od dvije godine </t>
  </si>
  <si>
    <t xml:space="preserve">BIOGNOST d.o.o. </t>
  </si>
  <si>
    <t>I. Ugovor za sanitetski materijal, ev.ug. 228/2019</t>
  </si>
  <si>
    <t>Potrošni materijal za molekularnu dijagnostiku za potrebe projekta Hrvatske zaklade za znanost - Kitovi i reagensi za konvencionalni multiplex PCR rad na MCE 202 MultiNa Shimadzu instrumentu, ev.ug. 187/2019</t>
  </si>
  <si>
    <t>BN-07-2019</t>
  </si>
  <si>
    <t>33694000-1</t>
  </si>
  <si>
    <t xml:space="preserve">SHIMADZU d.o.o. </t>
  </si>
  <si>
    <t>Diskovi za mikrobiologiju, Grupa 1. Diskovi za ATB, ev.ug.: 188/2019</t>
  </si>
  <si>
    <t>BN-05-2019</t>
  </si>
  <si>
    <t>33694000</t>
  </si>
  <si>
    <t xml:space="preserve">BOMI-LAB d.o.o. </t>
  </si>
  <si>
    <t>Diskovi za mikrobiologiju, Grupa 2. Dijagnostički diskovi, ev.ug.: 189/2019</t>
  </si>
  <si>
    <t>Izvođenje radova na rekonstrukciji "Centra za sigurnost i kvalitetu hrane", ev.ug. 177/2019</t>
  </si>
  <si>
    <t>EVV-02-2018</t>
  </si>
  <si>
    <t>45454000-4, 71500000-3</t>
  </si>
  <si>
    <t>2018/S 0F2-0029527 od 25.10.2018.</t>
  </si>
  <si>
    <t xml:space="preserve">ING-GRAD d.o.o. </t>
  </si>
  <si>
    <t>Zaštićeni obrasci, ev.ug: 184/2019</t>
  </si>
  <si>
    <t>EMV-02-2019</t>
  </si>
  <si>
    <t>22820000</t>
  </si>
  <si>
    <t>Pregovarački postupak javne nabave bez prethodne objave</t>
  </si>
  <si>
    <t xml:space="preserve">NARODNE NOVINE d.d. </t>
  </si>
  <si>
    <t>Prijenosni uzorkivač zraka za mikrobiološke analize zraka u prostorima, ev.ug. 205/2019</t>
  </si>
  <si>
    <t>BN-04-2019</t>
  </si>
  <si>
    <t>38344000</t>
  </si>
  <si>
    <t>GRAFIČKE I TISKARSKE USLUGE, Grupa 1. Tisak obrazaca i tiskanica, ev.ug. 208/2019</t>
  </si>
  <si>
    <t>BN-08-2019</t>
  </si>
  <si>
    <t>79800000-2</t>
  </si>
  <si>
    <t xml:space="preserve">SVILAN d.o.o. </t>
  </si>
  <si>
    <t>GRAFIČKE I TISKARSKE USLUGE, Grupa 2. Tisak knjiga, brošura, letaka i ostalog, ev.ug. 204/2019</t>
  </si>
  <si>
    <t xml:space="preserve">STEGA TISAK d.o.o. </t>
  </si>
  <si>
    <t>POŠTANSKE USLUGE, Grupa 1. Poštanske usluge - pisma, ev.ug. 219/2019</t>
  </si>
  <si>
    <t>Z-2018-9</t>
  </si>
  <si>
    <t xml:space="preserve">HP - Hrvatska pošta d.d. </t>
  </si>
  <si>
    <t xml:space="preserve">Zajednička nabava putem Ureda za javnu nabavu </t>
  </si>
  <si>
    <t>POŠTANSKE USLUGE, Grupa 2. Poštanske usluge - paketi, ev.ug. 220/2019</t>
  </si>
  <si>
    <t>Zamjena procesora na plameniku po procurenju kotla u kotlovnici Zavoda, 2019-44312</t>
  </si>
  <si>
    <t>BN-15-2019</t>
  </si>
  <si>
    <t>50712000-9</t>
  </si>
  <si>
    <t xml:space="preserve">PLAVA PTICA d.o.o. </t>
  </si>
  <si>
    <t>Centrifuga s hlađenjem, 2019-44334</t>
  </si>
  <si>
    <t>BN-18-2019</t>
  </si>
  <si>
    <t>42931100-2</t>
  </si>
  <si>
    <t xml:space="preserve">INEL MEDICINSKA TEHNIKA d.o.o. </t>
  </si>
  <si>
    <t>26.6.2019.</t>
  </si>
  <si>
    <t>Imunološki testovi intolerancije na hranu, ev.ug. 226/19</t>
  </si>
  <si>
    <t>BN-13-2019</t>
  </si>
  <si>
    <t>33695000-8</t>
  </si>
  <si>
    <t>Potrošni materijal za prevenciju ovisnosti, Grupa 2. Testovi za brzu dijagnostiku HIV-a i HEPATITISA C</t>
  </si>
  <si>
    <t>EMV-19-2018</t>
  </si>
  <si>
    <t>2018/S 0F2-0035448 od 17.12.2019.</t>
  </si>
  <si>
    <t xml:space="preserve">ARENDA d.o.o. </t>
  </si>
  <si>
    <t>Potrošni materijal za prevenciju ovisnosti, Grupa 2. Testovi za brzu dijagnostiku HIV-a i HEPATITISA C, ev.ug. 253/2019</t>
  </si>
  <si>
    <t xml:space="preserve">19.07.2019. - 1 godina </t>
  </si>
  <si>
    <t>Usluge stručnog nadzora nad građenjem, ev.ug. 227/2019</t>
  </si>
  <si>
    <t>EMV-09-2019</t>
  </si>
  <si>
    <t>71520000-9</t>
  </si>
  <si>
    <t>2019/S 0F2-0014189 od 10.04.2019.</t>
  </si>
  <si>
    <t xml:space="preserve">INTERKONZALTING d.o.o. </t>
  </si>
  <si>
    <t>Usluge servisa rashladno ventilacijske tehnike, ev.ug. 232/2019</t>
  </si>
  <si>
    <t>BN-12-2019</t>
  </si>
  <si>
    <t>50730000-1</t>
  </si>
  <si>
    <t xml:space="preserve">Servis rashladnih uređaja ZIMA PLUS, vl. Krešimir Mramor, AEROTEH d.o.o. </t>
  </si>
  <si>
    <t>01487680681, 06219431693</t>
  </si>
  <si>
    <t>Potrošni materijal za prevenciju ovisnosti, Grupa 1. Test pločice za kvalitativno određivanje metabolita droge u urinu</t>
  </si>
  <si>
    <t>PROPHARMA d.o.o.</t>
  </si>
  <si>
    <t>Potrošni materijal za prevenciju ovisnosti, Grupa 1. Test pločice za kvalitativno određivanje metabolita droge u urinu, EV.UG. 257/2019</t>
  </si>
  <si>
    <t>Usluge pranja rublja i zaštitne odjeće, ev.ug. 233/2019</t>
  </si>
  <si>
    <t>BN-11-2019</t>
  </si>
  <si>
    <t>98310000-9</t>
  </si>
  <si>
    <t xml:space="preserve">BIJELA HARMONIJA d.o.o. </t>
  </si>
  <si>
    <t>Usluge osiguranja</t>
  </si>
  <si>
    <t>EMV-23-2018</t>
  </si>
  <si>
    <t>66510000-8</t>
  </si>
  <si>
    <t>2018/S 0F2-0035800 od 19.12.2018.</t>
  </si>
  <si>
    <t xml:space="preserve">EUROHERC OSIGURANJE d.d. </t>
  </si>
  <si>
    <t>Usluge osiguranja, ev.ug. 262/2019</t>
  </si>
  <si>
    <t>Konzultantske usluge za provedbu infrastrukturnog projekta "Centar za sigurnost i kvalitetu hrane", ev.ug. 240/2019</t>
  </si>
  <si>
    <t>BN-17-2019</t>
  </si>
  <si>
    <t>72224000-1</t>
  </si>
  <si>
    <t xml:space="preserve">PLAVI PARTNER d.o.o. </t>
  </si>
  <si>
    <t>Usluge održavanja zelenih površina, 2019-53477</t>
  </si>
  <si>
    <t>BN-19-2019</t>
  </si>
  <si>
    <t>77310000-6</t>
  </si>
  <si>
    <t>ŠIPAK, obrt za održavanje zelenih površina i trgovinu, vl. Zdravko Banjanin</t>
  </si>
  <si>
    <t>Aparat za razlijevanje mikrobioloških podloga za potrebe Službe za kliničku mikrobiologiju, e.ug. 244/2019</t>
  </si>
  <si>
    <t>EMV-15-2019</t>
  </si>
  <si>
    <t>38000000-5</t>
  </si>
  <si>
    <t>2019/S 0F2-0017547 od 29.04.2019.</t>
  </si>
  <si>
    <t xml:space="preserve">ASOLUTIC d.o.o. </t>
  </si>
  <si>
    <t>Nabava usluge vanjskog stručnjaka za provedbu infrastrukturnog projekta, ev.ug. 245/2019</t>
  </si>
  <si>
    <t>EMV-10-2019</t>
  </si>
  <si>
    <t>71600000-4</t>
  </si>
  <si>
    <t>2019/S 0F2-0014093 od 10.04.2019.</t>
  </si>
  <si>
    <t xml:space="preserve">Zajednica ponuditelja: ODRŽIVI RAZVOJ d.o.o. I SUBNECTO d.o.o. </t>
  </si>
  <si>
    <t>92820430156, 86127487429</t>
  </si>
  <si>
    <t>Kitovi, reagensi i ostali potrošni materijal za multiplex i real time PCR testove, Grupa 1. Kitovi, reagensi i ostali potrošni materijal za rad na MCE, ev.ug. 254/2019</t>
  </si>
  <si>
    <t>EMV-01-2019</t>
  </si>
  <si>
    <t>2019/S 0F2-0006408 od 22.02.2019.</t>
  </si>
  <si>
    <t>Kitovi, reagensi i ostali potrošni materijal za multiplex i real time PCR testove, Grupa 2. Kitovi, reagensi i ostali potrošni materijal za rad na LightCycler® 480 II i MagNA Pure Compact 96 Roche, ev.ug. 258/2019</t>
  </si>
  <si>
    <t xml:space="preserve">MEDICAL INTERTRADE d.o.o. </t>
  </si>
  <si>
    <t>Kitovi, reagensi i ostali potrošni materijal za multiplex i real time PCR testove, Grupa 4. Kitovi, regensi i ostali potrošni materijal za rad na Biofire Filmarray aparatu, ev.ug. 255/2019</t>
  </si>
  <si>
    <t xml:space="preserve">A&amp;B d.o.o. </t>
  </si>
  <si>
    <t>Kartotečni ormari, 2019-59927</t>
  </si>
  <si>
    <t>BN-22-2019</t>
  </si>
  <si>
    <t>39132000-6</t>
  </si>
  <si>
    <t>5.9.2019.</t>
  </si>
  <si>
    <t>Izvnaredni servis uređaja GCMS Shimadzu sa zamjenom neophodnih dijelova, 2019-59926</t>
  </si>
  <si>
    <t>BN-20-2019</t>
  </si>
  <si>
    <t>13.9.2019.</t>
  </si>
  <si>
    <t>Pribor i sredstva za pranje, čišćenje i ostala sredstva za opću higijenu, ev.ug. 271/2019</t>
  </si>
  <si>
    <t>Z-2018-4</t>
  </si>
  <si>
    <t xml:space="preserve">Otvoreni postupak javne nabave s ciljem sklapanja okvirnog sporazuma s tri gospodarska subjekta na razdoblje od dvije godine </t>
  </si>
  <si>
    <t xml:space="preserve">29.08.2019. - 1 godina </t>
  </si>
  <si>
    <t>Potrošni materijal, testovi i ostalo za mikrobiologiju, Grupa 2. Testovi za mikoplazme, ev.ug. 283/2019</t>
  </si>
  <si>
    <t>EMV-03-2019</t>
  </si>
  <si>
    <t>33696000-5</t>
  </si>
  <si>
    <t>2019/S 0F2-0005883 od 19.02.2019.</t>
  </si>
  <si>
    <t xml:space="preserve">03.09.2019. - 1 godina </t>
  </si>
  <si>
    <t>Potrošni materijal, testovi i ostalo za mikrobiologiju, Grupa 8. API testovi i reagensi, ev.ug. 284/2019</t>
  </si>
  <si>
    <t>Potrošni materijal, testovi i ostalo za mikrobiologiju, Grupa 10. Potrošni materijal za MALDI-TOF (VITEK MS), ev.ug. 285/2019</t>
  </si>
  <si>
    <t>Potrošni materijal, testovi i ostalo za mikrobiologiju, Grupa 11. Potrošni materijal za aparat Previ color za automatsko bojanje preparata po Gramu, ev.ug. 286/2019</t>
  </si>
  <si>
    <t>Potrošni materijal, testovi i ostalo za mikrobiologiju, Grupa 5. Aglutinacijski testovi, ev.ug. 273/2019</t>
  </si>
  <si>
    <t xml:space="preserve">04.09.2019. - 1 godina </t>
  </si>
  <si>
    <t>Potrošni materijal, testovi i ostalo za mikrobiologiju, Grupa 6. Kitovi za molekularnu detekciju patogena i pribor, ev.ug. 274/2019</t>
  </si>
  <si>
    <t>Potrošni materijal, testovi i ostalo za mikrobiologiju, Grupa 7. Referentni bakterijski sojevi, ev.ug. 275/2019</t>
  </si>
  <si>
    <t>Potrošni materijal, testovi i ostalo za mikrobiologiju, Grupa 9. Test za dokaz Adeno i Rota virusa, ev.ug. 276/2019</t>
  </si>
  <si>
    <t>Potrošni materijal, testovi i ostalo za mikrobiologiju, Grupa 1. Kontrolna sredstva za autoklav, ev.ug. 280/2019</t>
  </si>
  <si>
    <t xml:space="preserve">SOPEX d.o.o. </t>
  </si>
  <si>
    <t xml:space="preserve">09.09.2019. - 1 godina </t>
  </si>
  <si>
    <t>Potrošni materijal, testovi i ostalo za mikrobiologiju, Grupa 3. Test direktne imunofluorescencije za Chlamydia trachomatis, ev.ug. 282/2019</t>
  </si>
  <si>
    <t xml:space="preserve">DIAHEM d.o.o. </t>
  </si>
  <si>
    <t xml:space="preserve">11.09.2019. - 1 godina </t>
  </si>
  <si>
    <t>Analizator tjelesne mase, 2019-69844</t>
  </si>
  <si>
    <t>BN-25-2019</t>
  </si>
  <si>
    <t>33190000-8</t>
  </si>
  <si>
    <t xml:space="preserve">MEDICAL CENTAR d.o.o. </t>
  </si>
  <si>
    <t xml:space="preserve">17.09.2019. - 30 dana </t>
  </si>
  <si>
    <t>Ionski kromatograf za određivanje iona (aniona i kationa), ev.ug. 301/2019</t>
  </si>
  <si>
    <t>EMV-13-2019</t>
  </si>
  <si>
    <t>38432200-4</t>
  </si>
  <si>
    <t>2019/S 0021348 od 27.05.2019.</t>
  </si>
  <si>
    <t xml:space="preserve">PRIMALAB d.o.o. </t>
  </si>
  <si>
    <t xml:space="preserve">02.10.2019. - 60 dana </t>
  </si>
  <si>
    <t>ECD detektor za uređaj plinski kromatograf inv.broj: 15939, 2019-76798</t>
  </si>
  <si>
    <t>BN-26-2019</t>
  </si>
  <si>
    <t>07.10.2019.</t>
  </si>
  <si>
    <t>Potrošni materijal, testovi i ostalo za mikrobiologiju, Grupa 4. Logaritamski testovi osjetljivosti - E testovi, ev.ug. 305/2019</t>
  </si>
  <si>
    <t xml:space="preserve">V.I.A. - LAB d.o.o. </t>
  </si>
  <si>
    <t>Certificirani mikrofiltrirajući i ultrafiltrirajući sustavi za kvalitetnu i sigurnu analitičku pripremu uzoraka u mikrobiologiji, kemiji i toksikologiji, ev.ug. 307/2019</t>
  </si>
  <si>
    <t>EMV-08-2019</t>
  </si>
  <si>
    <t>33141000-0</t>
  </si>
  <si>
    <t>2019/S 0F2-0018429 od 06.05.2019.</t>
  </si>
  <si>
    <t>II. ugovor za elektroničke komunikacijske usluge u nepokretnoj mreži, ev.ug. 306/2019</t>
  </si>
  <si>
    <t>OT - OPTIMA TELEKOM d.d.</t>
  </si>
  <si>
    <t>Obnova licence za Cloud rješenje vezano za održavanje GIS aplikacije Eko karte, 2019-83051</t>
  </si>
  <si>
    <t>BN-27-2019</t>
  </si>
  <si>
    <t>72252000-6</t>
  </si>
  <si>
    <t>Cjepiva, Grupa 5. Cjepivo protiv žute groznice, ev.ug. 316/2019</t>
  </si>
  <si>
    <t>EMV-06-2019</t>
  </si>
  <si>
    <t>33651000-8</t>
  </si>
  <si>
    <t>2019/S 0F2-0021371 od 27.05.2019.</t>
  </si>
  <si>
    <t xml:space="preserve">MEDOKA d.o.o. </t>
  </si>
  <si>
    <t>Cjepiva, Grupa 7. Cjepivo protiv kolere (peroralno), ev.ug. 317/2019</t>
  </si>
  <si>
    <t>Cjepiva, Grupa 12. Cjepivo protiv difterije, tetanusa i acelularnog pertusisa (za stariju djecu, adeloscente i odrasle osobe), ev.ug. 318/2019</t>
  </si>
  <si>
    <t>Cjepiva, Grupa 13. Cjepivo protiv gripe, ev.ug. 319/2019</t>
  </si>
  <si>
    <t>Potrošni materijal za mobilnu mamografiju, ev.ug. 325/2019</t>
  </si>
  <si>
    <t>BN-23-2019</t>
  </si>
  <si>
    <t>REPROMAT-ZAGREB d.o.o.</t>
  </si>
  <si>
    <t>Sredstva za osobnu higijenu, ev.ug. 332/2019</t>
  </si>
  <si>
    <t>BN-24-2019</t>
  </si>
  <si>
    <t>Testovi za molekularnu detekciju toksina C. Difficile amplifikacijskom metodom, ev.ug. 334/2019</t>
  </si>
  <si>
    <t>BN-21-2019</t>
  </si>
  <si>
    <t xml:space="preserve">33694000-1 </t>
  </si>
  <si>
    <t xml:space="preserve">BIOGEN d.o.o. </t>
  </si>
  <si>
    <t>Usluge održavanja postojećih programskih rješenja, Grupa 2. Održavanje sustava za mikorbiologiju - "OpenErp"</t>
  </si>
  <si>
    <t>EVV-02-2019</t>
  </si>
  <si>
    <t>72267000-4</t>
  </si>
  <si>
    <t>2019/S 0F2-0024085 od 17.06.2019.</t>
  </si>
  <si>
    <t xml:space="preserve">APLIKACIJA d.o.o. </t>
  </si>
  <si>
    <t>24.10.2019. - 2 godine</t>
  </si>
  <si>
    <t>Usluge održavanja postojećih programskih rješenja, Grupa 2. Održavanje sustava za mikorbiologiju - "OpenErp", ev.ug: 416/2019</t>
  </si>
  <si>
    <t xml:space="preserve">13.12.2019. - 1 godina </t>
  </si>
  <si>
    <t>Usluge zbrinjavanja opasnog i neopasnog otpada, Grupa 1. Usluge zbrinjavanja opasnog medicinskog otpada, ostalog opasnog otpada, neopasnog i farmaceutskog otpada</t>
  </si>
  <si>
    <t>EMV-19-2019</t>
  </si>
  <si>
    <t>90524000-6</t>
  </si>
  <si>
    <t>2019/S 0F2-0030349 od 26.07.2019.</t>
  </si>
  <si>
    <t xml:space="preserve">GAJETA d.o.o. </t>
  </si>
  <si>
    <t>Usluge zbrinjavanja opasnog i neopasnog otpada, Grupa 1. Usluge zbrinjavanja opasnog medicinskog otpada, ostalog opasnog otpada, neopasnog i farmaceutskog otpada, ev.ug. 417/2019</t>
  </si>
  <si>
    <t>05.12.2019. - 1 godina</t>
  </si>
  <si>
    <t>Usluge reorganizacijske reforme "Službe za zaštitu okoliša i zdravstvenu ekologiju" i ustrojavanje Centra za sigurnost i kvalitetu hrane, ev.ug. 335/2019</t>
  </si>
  <si>
    <t>EMV-17-2019</t>
  </si>
  <si>
    <t>79411000-8</t>
  </si>
  <si>
    <t>2019/S 0F2-0027980 od 12.07.2019.</t>
  </si>
  <si>
    <t xml:space="preserve">Zajednica ponuditelja: CONSULTUS d.o.o. I Obrt za poslovne usluge "IL", vl. Igor Liščić </t>
  </si>
  <si>
    <t>42601506484, 41504419651</t>
  </si>
  <si>
    <t xml:space="preserve">04.11.2019.  - 3 godine </t>
  </si>
  <si>
    <t>II. ugovor za usluge tekućeg održavanja prijevoznih sredstava - servisi vozila, Grupa 4. Servisiranje i održavanje - ostala vozila, ev.ug. 339/2019</t>
  </si>
  <si>
    <t>CEPELIN vl. Anamarija Matić, Velikopoljska 2a, Zagreb</t>
  </si>
  <si>
    <t xml:space="preserve">31.10.2019. - 1 godina </t>
  </si>
  <si>
    <t>Cjepiva, Grupa 9. Cjepivo protiv meningokokne bolesti (A, C,W,Y) konjugirano, ev.ug. 345/2019</t>
  </si>
  <si>
    <t xml:space="preserve">OKTAL PHARMA d.o.o. </t>
  </si>
  <si>
    <t>Cjepiva, Grupa 3. Cjepivo protiv hepatitisa A+B za odrasle, ev.ug. 355/2019</t>
  </si>
  <si>
    <t>Cjepiva, Grupa 1. Cjepivo protiv hepatitisa A za odrasle, ev.ug. 357/2019</t>
  </si>
  <si>
    <t xml:space="preserve">04.11.2019. - 1 godina </t>
  </si>
  <si>
    <t>Cjepiva, Grupa 4. Cjepivo protiv krpeljnog meningoencefalitisa za odrasle, Cjepivo protiv krpeljnog meningoencefalitisa za djecu, ev.ug. 358/2019</t>
  </si>
  <si>
    <t>Cjepiva, Grupa 11. Cjepivo protiv bjesnoće, ev.ug. 359/2019</t>
  </si>
  <si>
    <t>Usluge održavanja postojećih programskih rješenja, Grupa 10. Održavanje sustava za uredsko poslovanje - Centrix, ev.ug 340/2019</t>
  </si>
  <si>
    <t xml:space="preserve">OMEGA SOFTWARE d.o.o. </t>
  </si>
  <si>
    <t>05.11.2019. - 2 godine</t>
  </si>
  <si>
    <t>Usluge održavanja postojećih programskih rješenja, Grupa 8. Održavanje iSite sustava za podrašku web portala - iSite, ev.ug 341/2019</t>
  </si>
  <si>
    <t xml:space="preserve">PERPETUUM MOBILE d.o.o. </t>
  </si>
  <si>
    <t>Usluge održavanja postojećih programskih rješenja, Grupa 8. Održavanje iSite sustava za podrašku web portala - iSite, ev.ug 422/2019</t>
  </si>
  <si>
    <t>18.12.2019. - 1 godina</t>
  </si>
  <si>
    <t>Usluge održavanja postojećih programskih rješenja, Grupa 1. Održavanje sustava za ekologiju - "Pakel", ev.ug 346/2019</t>
  </si>
  <si>
    <t xml:space="preserve">PAKEL d.o.o. </t>
  </si>
  <si>
    <t>08.11.2019. - 2 godine</t>
  </si>
  <si>
    <t>Usluge održavanja postojećih programskih rješenja, Grupa 1. Održavanje sustava za ekologiju - "Pakel", ev.ug 427/2019</t>
  </si>
  <si>
    <t>27.12.2019. - 1 godina</t>
  </si>
  <si>
    <t>Usluge održavanja postojećih programskih rješenja, Grupa 3. Održavanje sustava za prevenciju ovisnosti - "Pakel", ev.ug 347/2019</t>
  </si>
  <si>
    <t>Usluge održavanja postojećih programskih rješenja, Grupa 3. Održavanje sustava za prevenciju ovisnosti - "Pakel", ev.ug. 428/2019</t>
  </si>
  <si>
    <t>Usluge održavanja postojećih programskih rješenja, Grupa 4. Održavanje aplikacije za epidemiologiju - "Pakel", ev.ug 348/2019</t>
  </si>
  <si>
    <t>Usluge održavanja postojećih programskih rješenja, Grupa 4. Održavanje aplikacije za epidemiologiju - "Pakel", ev.ug. 429/2019</t>
  </si>
  <si>
    <t>Usluge održavanja postojećih programskih rješenja, Grupa 7. Održavanje aplikacije za kadrovske poslove - "Pakel", ev.ug 349/2019</t>
  </si>
  <si>
    <t>Usluge održavanja postojećih programskih rješenja, Grupa 7. Održavanje aplikacije za kadrovske poslove - "Pakel", ev.ug. 430/2019</t>
  </si>
  <si>
    <t>Usluge održavanja postojećih programskih rješenja, Grupa 11. Održavanje sustava za "Centar za preventivnu medicinu" - "Pakel", ev.ug 350/2019</t>
  </si>
  <si>
    <t>Usluge održavanja postojećih programskih rješenja, Grupa 11. Održavanje sustava za "Centar za preventivnu medicinu" - "Pakel", ev.ug. 431/2019</t>
  </si>
  <si>
    <t>Usluge održavanja postojećih programskih rješenja, Grupa 12. Održavanje sustava za zaštitu ljudi i imovine - "Pakel", ev.ug 351/2019</t>
  </si>
  <si>
    <t>Usluge održavanja postojećih programskih rješenja, Grupa 12. Održavanje sustava za zaštitu ljudi i imovine - "Pakel", ev.ug. 432/2019</t>
  </si>
  <si>
    <t>Usluge održavanja postojećih programskih rješenja, Grupa 13. Održavanje sustava za gospodarenje opasnim otpadom - "Pakel", ev.ug 352/2019</t>
  </si>
  <si>
    <t>Usluge održavanja postojećih programskih rješenja, Grupa 13. Održavanje sustava za gospodarenje opasnim otpadom - "Pakel", ev.ug. 433/2019</t>
  </si>
  <si>
    <t>Usluge održavanja postojećih programskih rješenja, Grupa 14. Održavanje sustava za nabavu i skladišno poslovanje - "Pakel", ev.ug 353/2019</t>
  </si>
  <si>
    <t>Usluge održavanja postojećih programskih rješenja, Grupa 14. Održavanje sustava za nabavu i skladišno poslovanje - "Pakel", ev.ug. 434/2019</t>
  </si>
  <si>
    <t>Kitovi, reagensi i ostali potrošni materijal za multiplex i real time PCR testove, GRUPA 3. KITOVI, REAGENSI I OSTALI POTROŠNI MATERIJAL ZA RAD NA ELITE INGENIUS APARATU, ev.ug. 362/2019</t>
  </si>
  <si>
    <t>2019/S-0029209 od 19.07.2019.</t>
  </si>
  <si>
    <t xml:space="preserve">11.11.2019. - 1 godina </t>
  </si>
  <si>
    <t>Potrošni materijal za molekuarnu mikrobiologiju i serološku dijagnostiku, Grupa 3. Kitovi za uzimanje i transport uzoraka obrisaka cerviska za pretragu na HPV, ev.ug. 373/2019</t>
  </si>
  <si>
    <t>EVV-01-2019</t>
  </si>
  <si>
    <t>2019/S 0F2-0021960 od 03.06.2019.</t>
  </si>
  <si>
    <t>18.11.2019. - 1 godina</t>
  </si>
  <si>
    <t>Potrošni materijal za molekuarnu mikrobiologiju i serološku dijagnostiku, Grupa 4. Nastavci za pipete i pipete, ev.ug. 374/2019</t>
  </si>
  <si>
    <t>19.11.2019. - 1 godina</t>
  </si>
  <si>
    <t>Potrošni materijal za molekuarnu mikrobiologiju i serološku dijagnostiku, Grupa 1. Kitovi i ostali potrošni materijal za molekularnu detekciju bakterije Chlamydia trachomatis, ev.ug. 371/2019</t>
  </si>
  <si>
    <t>20.11.2019. - 1 godina</t>
  </si>
  <si>
    <t>Potrošni materijal za molekuarnu mikrobiologiju i serološku dijagnostiku, Grupa 2. Kitovi i ostali potrošni materijal za molekularnu detekciju humanih papiloma virusa, ev.ug. 372/2019</t>
  </si>
  <si>
    <t>Opskrba električnom energijom, ev.ug. 322/2019</t>
  </si>
  <si>
    <t>HEP-OPSKRBA d.o.o.</t>
  </si>
  <si>
    <t xml:space="preserve">26.11.2019. - 1 godina </t>
  </si>
  <si>
    <t>Laboratorijsko staklo, Grupa 1. Laboratorijsko staklo A klase, ev.ug: 379/2019</t>
  </si>
  <si>
    <t>EMV-16-2019</t>
  </si>
  <si>
    <t>2019/S 0F2-0021390 od 27.05.2019.</t>
  </si>
  <si>
    <t xml:space="preserve">29.11.2019. - 1 godina </t>
  </si>
  <si>
    <t>Laboratorijsko staklo, Grupa 2. Laboratorijsko staklo - tikvice, pipete i cilindri, ev.ug: 380/2019</t>
  </si>
  <si>
    <t>Laboratorijsko staklo, Grupa 3. Laboratorijsko staklo - epruvete, čaše, boce, lijevci i tikvice erlenmayer, ev.ug: 381/2019</t>
  </si>
  <si>
    <t>Zbrinjavanje otpisanog inventara s ispostava Zavoda, 2019-95421</t>
  </si>
  <si>
    <t>BN-37-2019</t>
  </si>
  <si>
    <t>90513200-8</t>
  </si>
  <si>
    <t xml:space="preserve">EKO-FLOR PLUS d.o.o. </t>
  </si>
  <si>
    <t>Potrošni materijal za molekuarnu mikrobiologiju i serološku dijagnostiku, Grupa 6. Ostali pribor za PCR i serologiju, ev.ug. 388/2019</t>
  </si>
  <si>
    <t xml:space="preserve">P.T.D. d.o.o. </t>
  </si>
  <si>
    <t>04.12.2019. - 1 godina</t>
  </si>
  <si>
    <t>Potrošni materijal za molekuarnu mikrobiologiju i serološku dijagnostiku, Grupa 7. ELFA testovi i drugo, ev.ug. 387/2019</t>
  </si>
  <si>
    <t>A&amp;B d.o.o.</t>
  </si>
  <si>
    <t>Potrošni materijal za molekuarnu mikrobiologiju i serološku dijagnostiku, Grupa 8. ELISA testovi i drugo, ev.ug. 393/2019</t>
  </si>
  <si>
    <t xml:space="preserve">JASIKA d.o.o. </t>
  </si>
  <si>
    <t>Nabava računala i pisača, Grupa 1. Računala, ev.ug. 394/2019</t>
  </si>
  <si>
    <t>EMV-21-2019</t>
  </si>
  <si>
    <t>2019/S 0F2-0032302 od 09.08.2019.</t>
  </si>
  <si>
    <t xml:space="preserve">EBC SISTEMI d.o.o. </t>
  </si>
  <si>
    <t>Istraživačka i analitička oprema za potrebe projekta "Centar za sigurnost i kvalitetu hrane", Grupa 3. Oprema za određivanje patvorenosti i geografskog podrijetla, ev.ug. 369/2019</t>
  </si>
  <si>
    <t>EVV-04-2019</t>
  </si>
  <si>
    <t>38000000-5, 38430000-8</t>
  </si>
  <si>
    <t>2019/S 0F2-0020424 od 20.05.2019.</t>
  </si>
  <si>
    <t xml:space="preserve">KOBIS d.o.o. </t>
  </si>
  <si>
    <t>Istraživačka i analitička oprema za potrebe projekta "Centar za sigurnost i kvalitetu hrane", Grupa 1. Oprema za određivanje anorganskih tvari, ev.ug. 395/2019</t>
  </si>
  <si>
    <t xml:space="preserve">ALPHACHROM d.o.o. </t>
  </si>
  <si>
    <t>Istraživačka i analitička oprema za potrebe projekta "Centar za sigurnost i kvalitetu hrane", Grupa 2. Oprema za određivanje organskih tvari, ev.ug. 413/2019</t>
  </si>
  <si>
    <t xml:space="preserve">Zajednica gospodarskih subjekata: SHIMADZU d.o.o. I ALPHACHROM d.o.o. </t>
  </si>
  <si>
    <t>16214531266, 18966227376</t>
  </si>
  <si>
    <t>Istraživačka i analitička oprema za potrebe projekta "Centar za sigurnost i kvalitetu hrane", Grupa 4. Oprema za pripremu i pohranu uzoraka, ev.ug. 415/2019</t>
  </si>
  <si>
    <t>Istraživačka i analitička oprema za potrebe projekta "Centar za sigurnost i kvalitetu hrane", Grupa 5. Infracrveni spektrofotometar s Fourierovom transformacijom, ev.ug. 414/2019</t>
  </si>
  <si>
    <t>Potrošni materijal za molekularnu mikrobiologiju i serološku dijagnostiku, Grupa 10. Imunoblot testovi i drugo, ev.ug. 378/2019</t>
  </si>
  <si>
    <t>KEMOLAB d.o.o.</t>
  </si>
  <si>
    <t>10.12.2019. - 1 godina</t>
  </si>
  <si>
    <t>Službena, radna i zaštitna odjeća za rad na otvorenom i zaštita očiju, 2019-100468</t>
  </si>
  <si>
    <t>BN-39-2019</t>
  </si>
  <si>
    <t>18100000-0</t>
  </si>
  <si>
    <t xml:space="preserve">INGE d.o.o. </t>
  </si>
  <si>
    <t>Službena, radna i zaštitna obuća za rad na otvorenom, 2019-100557</t>
  </si>
  <si>
    <t>BN-38-2019</t>
  </si>
  <si>
    <t>18830000-6</t>
  </si>
  <si>
    <t>Serumi za aglutinaciju, sustav za brzu identifiakciju i ostalo za mikrobiologiju, Grupa 1. Serumi za aglutinaciju, ev.ug. 423/2019</t>
  </si>
  <si>
    <t>EMV-07-2019</t>
  </si>
  <si>
    <t>2019/S 0F2-0021849 od 29.05.2019.</t>
  </si>
  <si>
    <t>Serumi za aglutinaciju, sustav za brzu identifiakciju i ostalo za mikrobiologiju, Grupa 5. Testni organizmi i potrebne otopine, ev.ug. 424/2019</t>
  </si>
  <si>
    <t>Serumi za aglutinaciju, sustav za brzu identifiakciju i ostalo za mikrobiologiju, Grupa 4. Testovi, mediji i ostali pribor za uređaj za brojanje mikroorganizama, ev.ug. 425/2019</t>
  </si>
  <si>
    <t xml:space="preserve">17.12.2019. - 1 godina </t>
  </si>
  <si>
    <t>Usluge određivanja kontaminacije tala za program "Ekološka karta Grada Zagreba", ev.ug. 439/2019</t>
  </si>
  <si>
    <t>EMV-22-2019</t>
  </si>
  <si>
    <t>71351000-3</t>
  </si>
  <si>
    <t>2019/S 0F2-0040907 od 17.10.2019.</t>
  </si>
  <si>
    <t>Sveučilište u Zagrebu, Agronomski fakultet</t>
  </si>
  <si>
    <t xml:space="preserve">18.12.2019. - 1 godina </t>
  </si>
  <si>
    <t>Medijska promocija programa "Prevencija HPV infekcija i drugih spolno prenosivih bolesti", 2019-103009</t>
  </si>
  <si>
    <t>BN-42-2019</t>
  </si>
  <si>
    <t>79342200-5</t>
  </si>
  <si>
    <t xml:space="preserve">MILLENIUM PROMOCIJA d.o.o. </t>
  </si>
  <si>
    <t xml:space="preserve">27.12.2019. - 30 dana </t>
  </si>
  <si>
    <t>Usluge tekućeg održavanja laboratorijske opreme i postrojenja, Grupa 2. Usluge tekućeg održavanja laboratorijske opreme proizvođača Shimadzu/OI Analitika, ev.ug. 435/2019</t>
  </si>
  <si>
    <t>EVV-03-2019</t>
  </si>
  <si>
    <t>50410000-2, 50433000-9</t>
  </si>
  <si>
    <t>2019/S 0F2-0025306 od 01.07.2019.</t>
  </si>
  <si>
    <t>27.12.2019. - 2 godine</t>
  </si>
  <si>
    <t>Usluge tekućeg održavanja laboratorijske opreme i postrojenja, Grupa 6. Usluge tekućeg održavanja laboratorijske opreme proizvođača Milestone, ev.ug. 436/2019</t>
  </si>
  <si>
    <t>Usluge tekućeg održavanja laboratorijske opreme i postrojenja, Grupa 14. Usluge tekućeg održavanja laboratorijske opreme proizvođača Heraus instruments, ev.ug. 437/2019</t>
  </si>
  <si>
    <t>Usluge tekućeg održavanja laboratorijske opreme i postrojenja, Grupa 8. Usluge tekućeg održavanja laboratorijske opreme proizvođača Buchi, Methrom, ev.ug. 441/2019</t>
  </si>
  <si>
    <t>Krv i krvni pripravci, ev.ug. 440/2019.</t>
  </si>
  <si>
    <t>BN-32-2019</t>
  </si>
  <si>
    <t xml:space="preserve">31.12.2019. - 1 godina </t>
  </si>
  <si>
    <t xml:space="preserve">26.02.2019. - 
1 godina </t>
  </si>
  <si>
    <t xml:space="preserve">27.02.2019. - 
1 godina </t>
  </si>
  <si>
    <t>15.01.2019. - 
1 godina</t>
  </si>
  <si>
    <t xml:space="preserve">21.03.2019. - 
1 godina </t>
  </si>
  <si>
    <t>22.01.2019. - 
1 godina</t>
  </si>
  <si>
    <t xml:space="preserve">29.01.2019. - 
60 dana </t>
  </si>
  <si>
    <t xml:space="preserve">18.02.2019. - 
1 godina </t>
  </si>
  <si>
    <t xml:space="preserve">21.02.2019. - 
1 godina </t>
  </si>
  <si>
    <t xml:space="preserve">22.02.2019. - 
1 godina </t>
  </si>
  <si>
    <t>09.01.2019. - 
1 godina</t>
  </si>
  <si>
    <t>24.04.2019. - 
2 godine</t>
  </si>
  <si>
    <t xml:space="preserve">17.06.2019. - 
1 godina </t>
  </si>
  <si>
    <t>26.04.2019. - 
1 godina</t>
  </si>
  <si>
    <t xml:space="preserve">07.05.2019. - 
1 godina </t>
  </si>
  <si>
    <t xml:space="preserve">14.05.2019. - 
60 dana </t>
  </si>
  <si>
    <t xml:space="preserve">18.04.2019. - 
30 dana </t>
  </si>
  <si>
    <t xml:space="preserve">12.04.2019. - 
1 godina </t>
  </si>
  <si>
    <t xml:space="preserve">05.12.2019. - 
60 dana </t>
  </si>
  <si>
    <t xml:space="preserve">09.12.2019. - 
60 dana </t>
  </si>
  <si>
    <t xml:space="preserve">10.12.2019. - 
60 dana </t>
  </si>
  <si>
    <t xml:space="preserve">12.12.2019. - 
30 dana </t>
  </si>
  <si>
    <t>13.1.2020.</t>
  </si>
  <si>
    <t xml:space="preserve">13.12.2019. - 
30 dana </t>
  </si>
  <si>
    <t>13.03.2019. - 
4 godine</t>
  </si>
  <si>
    <t>11.901,08, a najviše 50.000,00 kn</t>
  </si>
  <si>
    <t>2.12.2019.</t>
  </si>
  <si>
    <t>16.1.2020.</t>
  </si>
  <si>
    <t>31.12.2019.</t>
  </si>
  <si>
    <t>23.12.2019.</t>
  </si>
  <si>
    <t>21.11.2019.</t>
  </si>
  <si>
    <t>28.10.2019.</t>
  </si>
  <si>
    <t>12.3.2020.</t>
  </si>
  <si>
    <t>21.01.2020.</t>
  </si>
  <si>
    <t>17.3.2020.</t>
  </si>
  <si>
    <t xml:space="preserve">02.12.2019. - 
30 dana </t>
  </si>
  <si>
    <t>27.12.2019.</t>
  </si>
  <si>
    <t>27.9.2019.</t>
  </si>
  <si>
    <t>11.10.2019.</t>
  </si>
  <si>
    <t>14.2.2020.</t>
  </si>
  <si>
    <t>3.12.2019.</t>
  </si>
  <si>
    <t>9.12.2019.</t>
  </si>
  <si>
    <t>2.3.2020.</t>
  </si>
  <si>
    <t>6.3.2020.</t>
  </si>
  <si>
    <t>24.7.2019.</t>
  </si>
  <si>
    <t>7.2.2020.</t>
  </si>
  <si>
    <t>10.1.2019.</t>
  </si>
  <si>
    <t>4.11.2019.</t>
  </si>
  <si>
    <t>29.02.2020.</t>
  </si>
  <si>
    <t>16.12.2019.</t>
  </si>
  <si>
    <t>Potreba za povećanim količinama uslijed povećanja  broja uzoraka čiji se broj na godišnjoj razini ne može ukupno odrediti.</t>
  </si>
  <si>
    <t>28.02.2020.</t>
  </si>
  <si>
    <t>28.2.2020.</t>
  </si>
  <si>
    <t>9.3.2020.</t>
  </si>
  <si>
    <t xml:space="preserve">06.03.2019. - 
6 mjeseci </t>
  </si>
  <si>
    <t xml:space="preserve">11.03.2019. - 
1 godina </t>
  </si>
  <si>
    <t xml:space="preserve">15.03.2019. - 
1 godina </t>
  </si>
  <si>
    <t xml:space="preserve">09.04.2019. - 
1 godina </t>
  </si>
  <si>
    <t xml:space="preserve">12.04.2019. - 
90 dana </t>
  </si>
  <si>
    <t xml:space="preserve">15.05.2019. - 
1 godina </t>
  </si>
  <si>
    <t xml:space="preserve">16.05.2019. - 
1 godina </t>
  </si>
  <si>
    <t xml:space="preserve">24.05.2019. - 
30 dana </t>
  </si>
  <si>
    <t xml:space="preserve">07.06.2019. - 
1 godina </t>
  </si>
  <si>
    <t>12.06.2019. - 
2 godine</t>
  </si>
  <si>
    <t xml:space="preserve">19.07.2019. - 
1 godina </t>
  </si>
  <si>
    <t xml:space="preserve">18.06.2019. - 
1 godina </t>
  </si>
  <si>
    <t>21.06.2019. - 
2 godine</t>
  </si>
  <si>
    <t>01.08.2019. - 
1 godina</t>
  </si>
  <si>
    <t xml:space="preserve">26.06.2019. - 
1 godina </t>
  </si>
  <si>
    <t>27.06.2019. - 
2 godine</t>
  </si>
  <si>
    <t xml:space="preserve">31.07.2019. - 
1 godina </t>
  </si>
  <si>
    <t xml:space="preserve">24.06.2019. - 
1 godina </t>
  </si>
  <si>
    <t>01.07.2019. - 
1 godina</t>
  </si>
  <si>
    <t xml:space="preserve">16.07.2019. - 
90 dana </t>
  </si>
  <si>
    <t xml:space="preserve">30.07.2019. - 
1 godina </t>
  </si>
  <si>
    <t xml:space="preserve">02.08.2019. - 
30 dana </t>
  </si>
  <si>
    <t>27.11.2019.</t>
  </si>
  <si>
    <t xml:space="preserve">10.10.2019. - 
1 godina </t>
  </si>
  <si>
    <t xml:space="preserve">24.10.2019. - 
5 dana </t>
  </si>
  <si>
    <t xml:space="preserve">24.10.2019. - 
1 godina </t>
  </si>
  <si>
    <t xml:space="preserve">17.10.2019. - 
1 godina </t>
  </si>
  <si>
    <t>24.10.2019. - 
2 godine</t>
  </si>
  <si>
    <t xml:space="preserve">28.02.2019. - 
1 godina </t>
  </si>
  <si>
    <t>31.3.2020.</t>
  </si>
  <si>
    <t>17.7.2019.</t>
  </si>
  <si>
    <t xml:space="preserve">01.03.2019. - 
2 godine </t>
  </si>
  <si>
    <t xml:space="preserve">14.01.2019. - 
2 godine </t>
  </si>
  <si>
    <t xml:space="preserve">23.01.2019. - 
2 godine </t>
  </si>
  <si>
    <t>10.01.2019. - 
2 godine</t>
  </si>
  <si>
    <t>24950000</t>
  </si>
  <si>
    <t>30192000</t>
  </si>
  <si>
    <t>10.2.2020.</t>
  </si>
  <si>
    <t>6.2.2020.</t>
  </si>
  <si>
    <t>3.2.2020.</t>
  </si>
  <si>
    <t>38000000</t>
  </si>
  <si>
    <t>19.11.2019.</t>
  </si>
  <si>
    <t>90420000</t>
  </si>
  <si>
    <t>19.12.2019.</t>
  </si>
  <si>
    <t>Prekoračenje zbog učestalijeg umjeravanja instrumenata za potrebe preciznih i točnih rezultata ispitivanja laboratorija.</t>
  </si>
  <si>
    <t>2.</t>
  </si>
  <si>
    <t>3.</t>
  </si>
  <si>
    <t>9.</t>
  </si>
  <si>
    <t>4.</t>
  </si>
  <si>
    <t>5.</t>
  </si>
  <si>
    <t>8.</t>
  </si>
  <si>
    <t>6.</t>
  </si>
  <si>
    <t>7.</t>
  </si>
  <si>
    <t>10.</t>
  </si>
  <si>
    <t>11.</t>
  </si>
  <si>
    <t>12.</t>
  </si>
  <si>
    <t>16.</t>
  </si>
  <si>
    <t>13.</t>
  </si>
  <si>
    <t>14.</t>
  </si>
  <si>
    <t>15.</t>
  </si>
  <si>
    <t>17.</t>
  </si>
  <si>
    <t>84.</t>
  </si>
  <si>
    <t>18.</t>
  </si>
  <si>
    <t>19.</t>
  </si>
  <si>
    <t>20.</t>
  </si>
  <si>
    <t>21.</t>
  </si>
  <si>
    <t>22.</t>
  </si>
  <si>
    <t>23.</t>
  </si>
  <si>
    <t>25.</t>
  </si>
  <si>
    <t>96.</t>
  </si>
  <si>
    <t>24.</t>
  </si>
  <si>
    <t>26.</t>
  </si>
  <si>
    <t>27.</t>
  </si>
  <si>
    <t>28.</t>
  </si>
  <si>
    <t>36.</t>
  </si>
  <si>
    <t>29.</t>
  </si>
  <si>
    <t>30.</t>
  </si>
  <si>
    <t>31.</t>
  </si>
  <si>
    <t>32.</t>
  </si>
  <si>
    <t>33.</t>
  </si>
  <si>
    <t>34.</t>
  </si>
  <si>
    <t>35.</t>
  </si>
  <si>
    <t>37.</t>
  </si>
  <si>
    <t>38.</t>
  </si>
  <si>
    <t>45.</t>
  </si>
  <si>
    <t>39.</t>
  </si>
  <si>
    <t>55.</t>
  </si>
  <si>
    <t>40.</t>
  </si>
  <si>
    <t>41.</t>
  </si>
  <si>
    <t>42.</t>
  </si>
  <si>
    <t>43.</t>
  </si>
  <si>
    <t>44.</t>
  </si>
  <si>
    <t>46.</t>
  </si>
  <si>
    <t>47.</t>
  </si>
  <si>
    <t>48.</t>
  </si>
  <si>
    <t>49.</t>
  </si>
  <si>
    <t>50.</t>
  </si>
  <si>
    <t>54.</t>
  </si>
  <si>
    <t>51.</t>
  </si>
  <si>
    <t>52.</t>
  </si>
  <si>
    <t>53.</t>
  </si>
  <si>
    <t>56.</t>
  </si>
  <si>
    <t>57.</t>
  </si>
  <si>
    <t>122.</t>
  </si>
  <si>
    <t>61.</t>
  </si>
  <si>
    <t>58.</t>
  </si>
  <si>
    <t>59.</t>
  </si>
  <si>
    <t>60.</t>
  </si>
  <si>
    <t>62.</t>
  </si>
  <si>
    <t>63.</t>
  </si>
  <si>
    <t>64.</t>
  </si>
  <si>
    <t>66.</t>
  </si>
  <si>
    <t>65.</t>
  </si>
  <si>
    <t>67.</t>
  </si>
  <si>
    <t>68.</t>
  </si>
  <si>
    <t>69.</t>
  </si>
  <si>
    <t>70.</t>
  </si>
  <si>
    <t>71.</t>
  </si>
  <si>
    <t>72.</t>
  </si>
  <si>
    <t>73.</t>
  </si>
  <si>
    <t>74.</t>
  </si>
  <si>
    <t>75.</t>
  </si>
  <si>
    <t>91.</t>
  </si>
  <si>
    <t>93.</t>
  </si>
  <si>
    <t>76.</t>
  </si>
  <si>
    <t>77.</t>
  </si>
  <si>
    <t>78.</t>
  </si>
  <si>
    <t>79.</t>
  </si>
  <si>
    <t>94.</t>
  </si>
  <si>
    <t>80.</t>
  </si>
  <si>
    <t>81.</t>
  </si>
  <si>
    <t>82.</t>
  </si>
  <si>
    <t>83.</t>
  </si>
  <si>
    <t>85.</t>
  </si>
  <si>
    <t>86.</t>
  </si>
  <si>
    <t>87.</t>
  </si>
  <si>
    <t>88.</t>
  </si>
  <si>
    <t>89.</t>
  </si>
  <si>
    <t>90.</t>
  </si>
  <si>
    <t>92.</t>
  </si>
  <si>
    <t>95.</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</si>
  <si>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</si>
  <si>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</si>
  <si>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</si>
  <si>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</si>
  <si>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</si>
  <si>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</si>
  <si>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</si>
  <si>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</si>
  <si>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</si>
  <si>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</si>
  <si>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</si>
  <si>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</si>
  <si>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</si>
  <si>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</si>
  <si>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</si>
  <si>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</si>
  <si>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</si>
  <si>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</si>
  <si>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</si>
  <si>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</si>
  <si>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</si>
  <si>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</si>
  <si>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</si>
  <si>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</si>
  <si>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</si>
  <si>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</si>
  <si>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</si>
  <si>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</si>
  <si>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</si>
  <si>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</si>
  <si>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</si>
  <si>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</si>
  <si>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</si>
  <si>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</si>
  <si>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</si>
  <si>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</si>
  <si>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</si>
  <si>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</si>
  <si>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</si>
  <si>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</si>
  <si>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</si>
  <si>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</si>
  <si>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</si>
  <si>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</si>
  <si>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</si>
  <si>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</si>
  <si>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</si>
  <si>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</si>
  <si>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</si>
  <si>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</si>
  <si>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</si>
  <si>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</si>
  <si>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</si>
  <si>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</si>
  <si>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</si>
  <si>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</si>
  <si>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</si>
  <si>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</si>
  <si>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159.</t>
  </si>
  <si>
    <t>158.</t>
  </si>
  <si>
    <t>156.</t>
  </si>
  <si>
    <t>157.</t>
  </si>
  <si>
    <t>160.</t>
  </si>
  <si>
    <t>161.</t>
  </si>
  <si>
    <t>163.</t>
  </si>
  <si>
    <t>164.</t>
  </si>
  <si>
    <t>162.</t>
  </si>
  <si>
    <t>12.03.2021.</t>
  </si>
  <si>
    <t>31.12.2020.</t>
  </si>
  <si>
    <t>Zbog dotrajalosti vozila učestali su kvarovi i poravci koji nisu predviđeni redovnim servisima i nije ih moguće na godišnjoj razini unaprijed predvidjeti.</t>
  </si>
  <si>
    <t>20.7.2020.</t>
  </si>
  <si>
    <t>08.04.2020.</t>
  </si>
  <si>
    <t>01.06.2020.</t>
  </si>
  <si>
    <t>21.4.2020.</t>
  </si>
  <si>
    <t>03.02.2020.</t>
  </si>
  <si>
    <t>16.07.2021.</t>
  </si>
  <si>
    <t>08.12.2019.</t>
  </si>
  <si>
    <t>1.4.2020.</t>
  </si>
  <si>
    <t>30.06.2020.</t>
  </si>
  <si>
    <t>29.07.2020.</t>
  </si>
  <si>
    <t>29.6.2020.</t>
  </si>
  <si>
    <t>02.05.2020.</t>
  </si>
  <si>
    <t>14.8.2020.</t>
  </si>
  <si>
    <t>Prekoračenje uzrokovano porastom analiza zbog COVID-19 epidemije</t>
  </si>
  <si>
    <t>24.6.2020.</t>
  </si>
  <si>
    <t>03.09.2020.</t>
  </si>
  <si>
    <t>04.08.2020.</t>
  </si>
  <si>
    <t>14.07.2020.</t>
  </si>
  <si>
    <t>18.03.2020.</t>
  </si>
  <si>
    <t>03.08.2020.</t>
  </si>
  <si>
    <t>09.10.2020.</t>
  </si>
  <si>
    <t>27.02.2020.</t>
  </si>
  <si>
    <t>Potreba za povećanim količinama uslijed povećanja potražnje cijepljenja čija se ukupna količina na godišnjoj razini ne može unaprijed točno odrediti.</t>
  </si>
  <si>
    <t>Potreba za povećanim uslugama odvoza otpada uslijed povećanja količine infektivnog otpada čiji se ukupna godišnja količina ne može unaprijed točno odrediti.</t>
  </si>
  <si>
    <t>Nije konzumiran</t>
  </si>
  <si>
    <t>Nije realizirano</t>
  </si>
  <si>
    <t>Potreba za povećanim količinama uslijed povećanja broja uzoraka čiji se broj na godišnjoj razini ne može točno odrediti.</t>
  </si>
  <si>
    <t>Potreba za povećanim količinama uslijed povećanja broja uzoraka čiji se broj na godišnjoj razini ne može točno odrediti te zbog proglašene epidemije COVID -19.</t>
  </si>
  <si>
    <t>19.11.2020.</t>
  </si>
  <si>
    <t>16.3.2020.</t>
  </si>
  <si>
    <t>Potreba za povećanim održavanjem sustava zbog učestalijeg korištenja potrošnog materijala neophodnog za provedbu laboratorijskih analiza.</t>
  </si>
  <si>
    <t>20.05.2020.</t>
  </si>
  <si>
    <t>Cjepiva, Grupa 10. Cjepivo protiv vodenih kozica, ev.ug. 356/2019</t>
  </si>
  <si>
    <t>31.10.2020.</t>
  </si>
  <si>
    <t>Aneksom produženo do 30.04.2021.</t>
  </si>
  <si>
    <t>Zbog produljenja radnog vremena zbog COVID-19 pandemije te uvođenja novih telefoskih linija u rad organizacijskih jedinica koje nije bilo moguće unaprijed predvidjeti</t>
  </si>
  <si>
    <t>Zbog produljenja radnog vremena zbog COVID-19 pandemije te uvođenja novih aparata u rad organizacijskih jedinica koje nije bilo moguće unaprijed predvidjeti</t>
  </si>
  <si>
    <t>Porasta potrošnje određenih artikala sredstva za osobnu higijenu čiji se potreba na godišnjoj razini ne može točno odrediti, te zbog povećanih potreba zbog proglašene epidemije COVID-19.</t>
  </si>
  <si>
    <t>Usluge certifikacije za norme ISO 9001, ISO 14001 I ISO 45001, 2019-32057</t>
  </si>
  <si>
    <t>Izmjena pumpi u sustavu neutralizacije (mikrobiologija), 2019-33352</t>
  </si>
  <si>
    <t>Preventivni servis HPLC uređaja Flexar FX-10, 2019-100762</t>
  </si>
  <si>
    <t>21.12.2019.</t>
  </si>
  <si>
    <t>16.12.2019.-                  30 dana</t>
  </si>
  <si>
    <t>17.12.2021.</t>
  </si>
  <si>
    <t>Aneksom produženo do 31.12.2021. , Aneksom II. produženo do 30.06.2022., Aneks III. dodatni radovi 951.224,69 kn, IV. Aneks produženje do 31.12.2022.</t>
  </si>
  <si>
    <t>I. aneks produženo do 31.12.2021.,                  II. aneks produženo do 30.06.2022., III. Aneks povećanje cijene za 53.700,00 kn             IV. Aneks produženo do 31.12.2022.</t>
  </si>
  <si>
    <t>Povećanje količina otpada nastale su zbog:
epidemiološke situacije –  testiranja na Covida  19  i  cijepljenja na ZG Velesajmu došlo je do povećanja količine zaraznog (infektinog) otpada, a količine kemijskog otpada su nam se  povećale  zbog isteka roka trajanja kemikalija skladištenih u  centralnom skladištu  i pri preseljenju  Službe za zaštitu okoliša i zdravstvenu ekologiju.         2021. godine  imali smo infektivnog otpada 44,326 tona 2020. godine imali smo infektivnog otpada 34, 019 tona  2019. godine imali smo infektivnog otpada 25,259 tona, ukupnog otpada je bilo 58,482 tone, ali te godine su bili radovi na rekonstrukciji zgrade Ekologije i   izgradnji zgrada spojnog hodnika</t>
  </si>
  <si>
    <t>31.12.2021.</t>
  </si>
  <si>
    <t>03.05.2019.- 
do 31.12.2022.</t>
  </si>
  <si>
    <t>14.06.2019. - 
do 31.12.2022.</t>
  </si>
  <si>
    <t>19.07.2019. - 
do 31.12.2022.</t>
  </si>
  <si>
    <t>1.12.2021.</t>
  </si>
  <si>
    <t>II. Ugovor nije konzumiran</t>
  </si>
  <si>
    <t>04.11.2022.</t>
  </si>
  <si>
    <t>28.12.2022.</t>
  </si>
  <si>
    <t>Zbog dotrajalosti opreme učestali su kvarovi i popravci koji nisu predviđeni redovnim servisima i nije ih moguće na godišnjoj razini unaprijed predvidjeti.</t>
  </si>
  <si>
    <t>31.12.2022.</t>
  </si>
  <si>
    <t>I. aneks produženo do 31.12.2021; II. aneks produženo do 31.07.2022.; III aneks povećanje cijene od 86.400, 00 kn bez PDV-a odnosno 108.000,00 kn sa PDV-om. Iznos bez PDV-a na koji je ugovor sklopljen je 374.400,00 kn IV. Aneksom produljen rok izvršenja do 31.12.2022., PPO</t>
  </si>
  <si>
    <t>24.08.2022.</t>
  </si>
  <si>
    <t>17.11.2021.</t>
  </si>
  <si>
    <t>26.01.2022.</t>
  </si>
  <si>
    <t>Obzirom da je  ugovor sklopljen 2019. godine, a kako je u međuvremenu došlo do poremećaja na tržištu i povećanja cijena usluga izvršeno je više od ugovorene vrijednosti.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</si>
</sst>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n&quot;"/>
    <numFmt numFmtId="165" formatCode="dd/mm/yyyy/"/>
  </numFmts>
  <fonts count="12" x14ac:knownFonts="1">
    <font>
      <sz val="11"/>
      <color theme="1"/>
      <name val="Calibri"/>
      <family val="2"/>
      <charset val="238"/>
      <scheme val="minor"/>
    </font>
    <font>
      <sz val="10"/>
      <name val="Calibri"/>
      <family val="2"/>
      <charset val="238"/>
    </font>
    <font>
      <b/>
      <i/>
      <sz val="10"/>
      <color rgb="FFC00000"/>
      <name val="Calibri"/>
      <family val="2"/>
      <charset val="238"/>
    </font>
    <font>
      <sz val="10"/>
      <color rgb="FF000000"/>
      <name val="Calibri"/>
      <family val="2"/>
      <charset val="238"/>
    </font>
    <font>
      <sz val="10"/>
      <color rgb="FFFF0000"/>
      <name val="Calibri"/>
      <family val="2"/>
      <charset val="238"/>
    </font>
    <font>
      <sz val="10"/>
      <name val="Calibri"/>
      <family val="2"/>
      <charset val="238"/>
      <scheme val="minor"/>
    </font>
    <font>
      <sz val="10"/>
      <color theme="1"/>
      <name val="Calibri"/>
      <family val="2"/>
      <charset val="238"/>
    </font>
    <font>
      <sz val="8"/>
      <name val="Calibri"/>
      <family val="2"/>
      <charset val="238"/>
      <scheme val="minor"/>
    </font>
    <font>
      <sz val="11"/>
      <color theme="1"/>
      <name val="Calibri"/>
      <family val="2"/>
      <charset val="238"/>
      <scheme val="minor"/>
    </font>
    <font>
      <sz val="12"/>
      <name val="Times New Roman"/>
      <family val="1"/>
      <charset val="238"/>
    </font>
    <font>
      <sz val="11"/>
      <color indexed="8"/>
      <name val="Calibri"/>
      <family val="2"/>
      <charset val="238"/>
    </font>
    <font>
      <sz val="11"/>
      <name val="Calibri"/>
      <family val="2"/>
      <charset val="238"/>
      <scheme val="minor"/>
    </font>
  </fonts>
  <fills count="8">
    <fill>
      <patternFill patternType="none"/>
    </fill>
    <fill>
      <patternFill patternType="gray125"/>
    </fill>
    <fill>
      <patternFill patternType="solid">
        <fgColor rgb="FFF5E4A9"/>
        <bgColor rgb="FF000000"/>
      </patternFill>
    </fill>
    <fill>
      <patternFill patternType="solid">
        <fgColor rgb="FFFFFFFF"/>
        <bgColor rgb="FF000000"/>
      </patternFill>
    </fill>
    <fill>
      <patternFill patternType="solid">
        <fgColor rgb="FFFAF1D3"/>
        <bgColor rgb="FF000000"/>
      </patternFill>
    </fill>
    <fill>
      <patternFill patternType="solid">
        <fgColor theme="0"/>
        <bgColor rgb="FF000000"/>
      </patternFill>
    </fill>
    <fill>
      <patternFill patternType="solid">
        <fgColor theme="0"/>
        <bgColor indexed="64"/>
      </patternFill>
    </fill>
    <fill>
      <patternFill patternType="solid">
        <fgColor theme="7"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s>
  <cellStyleXfs count="3">
    <xf numFmtId="0" fontId="0" fillId="0" borderId="0"/>
    <xf numFmtId="0" fontId="10" fillId="0" borderId="0"/>
    <xf numFmtId="0" fontId="8" fillId="0" borderId="0"/>
  </cellStyleXfs>
  <cellXfs count="103">
    <xf numFmtId="0" fontId="0" fillId="0" borderId="0" xfId="0"/>
    <xf numFmtId="49" fontId="2" fillId="2" borderId="1" xfId="0" applyNumberFormat="1" applyFont="1" applyFill="1" applyBorder="1" applyAlignment="1">
      <alignment horizontal="left" vertical="center" wrapText="1"/>
    </xf>
    <xf numFmtId="14" fontId="2" fillId="2" borderId="1" xfId="0" applyNumberFormat="1" applyFont="1" applyFill="1" applyBorder="1" applyAlignment="1">
      <alignment horizontal="center" vertical="center" wrapText="1"/>
    </xf>
    <xf numFmtId="4"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4" fontId="1" fillId="0" borderId="1" xfId="0" applyNumberFormat="1" applyFont="1" applyFill="1" applyBorder="1" applyAlignment="1">
      <alignment horizontal="left" vertical="center" wrapText="1"/>
    </xf>
    <xf numFmtId="164"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lef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left" vertical="center" wrapText="1"/>
    </xf>
    <xf numFmtId="14" fontId="3" fillId="3" borderId="1" xfId="0" applyNumberFormat="1" applyFont="1" applyFill="1" applyBorder="1" applyAlignment="1">
      <alignment horizontal="center" vertical="center" wrapText="1"/>
    </xf>
    <xf numFmtId="164" fontId="3" fillId="3" borderId="1" xfId="0" applyNumberFormat="1" applyFont="1" applyFill="1" applyBorder="1" applyAlignment="1">
      <alignment horizontal="left" vertical="center" wrapText="1"/>
    </xf>
    <xf numFmtId="0" fontId="3" fillId="3" borderId="1" xfId="0" applyNumberFormat="1" applyFont="1" applyFill="1" applyBorder="1" applyAlignment="1">
      <alignment horizontal="center" vertical="center" wrapText="1"/>
    </xf>
    <xf numFmtId="14" fontId="3" fillId="3" borderId="1" xfId="0" applyNumberFormat="1" applyFont="1" applyFill="1" applyBorder="1" applyAlignment="1">
      <alignment horizontal="left" vertical="center" wrapText="1"/>
    </xf>
    <xf numFmtId="49" fontId="1" fillId="3" borderId="1" xfId="0" applyNumberFormat="1" applyFont="1" applyFill="1" applyBorder="1" applyAlignment="1">
      <alignment horizontal="left" vertical="center" wrapText="1"/>
    </xf>
    <xf numFmtId="14" fontId="4" fillId="0" borderId="1" xfId="0" applyNumberFormat="1" applyFont="1" applyFill="1" applyBorder="1" applyAlignment="1">
      <alignment horizontal="left"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left" vertical="center" wrapText="1"/>
    </xf>
    <xf numFmtId="14" fontId="3" fillId="4" borderId="1" xfId="0" applyNumberFormat="1" applyFont="1" applyFill="1" applyBorder="1" applyAlignment="1">
      <alignment horizontal="center" vertical="center" wrapText="1"/>
    </xf>
    <xf numFmtId="4" fontId="3" fillId="4" borderId="1" xfId="0" applyNumberFormat="1" applyFont="1" applyFill="1" applyBorder="1" applyAlignment="1">
      <alignment horizontal="left" vertical="center" wrapText="1"/>
    </xf>
    <xf numFmtId="164" fontId="1" fillId="4" borderId="1" xfId="0" applyNumberFormat="1" applyFont="1" applyFill="1" applyBorder="1" applyAlignment="1">
      <alignment horizontal="left" vertical="center" wrapText="1"/>
    </xf>
    <xf numFmtId="0" fontId="1" fillId="4" borderId="1" xfId="0" applyNumberFormat="1" applyFont="1" applyFill="1" applyBorder="1" applyAlignment="1">
      <alignment horizontal="center" vertical="center" wrapText="1"/>
    </xf>
    <xf numFmtId="14" fontId="1" fillId="4" borderId="1" xfId="0" applyNumberFormat="1" applyFont="1" applyFill="1" applyBorder="1" applyAlignment="1">
      <alignment horizontal="left" vertical="center" wrapText="1"/>
    </xf>
    <xf numFmtId="49" fontId="1" fillId="3" borderId="1" xfId="0" applyNumberFormat="1" applyFont="1" applyFill="1" applyBorder="1" applyAlignment="1">
      <alignment horizontal="center" vertical="center" wrapText="1"/>
    </xf>
    <xf numFmtId="4" fontId="3" fillId="3" borderId="1" xfId="0" applyNumberFormat="1" applyFont="1" applyFill="1" applyBorder="1" applyAlignment="1">
      <alignment horizontal="left" vertical="center" wrapText="1"/>
    </xf>
    <xf numFmtId="164" fontId="1" fillId="3" borderId="1" xfId="0" applyNumberFormat="1" applyFont="1" applyFill="1" applyBorder="1" applyAlignment="1">
      <alignment horizontal="left" vertical="center" wrapText="1"/>
    </xf>
    <xf numFmtId="0" fontId="1" fillId="3" borderId="1" xfId="0" applyNumberFormat="1" applyFont="1" applyFill="1" applyBorder="1" applyAlignment="1">
      <alignment horizontal="center" vertical="center" wrapText="1"/>
    </xf>
    <xf numFmtId="14" fontId="1" fillId="3" borderId="1" xfId="0" applyNumberFormat="1" applyFont="1" applyFill="1" applyBorder="1" applyAlignment="1">
      <alignment horizontal="left" vertical="center" wrapText="1"/>
    </xf>
    <xf numFmtId="14" fontId="1" fillId="3"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left" vertical="center" wrapText="1"/>
    </xf>
    <xf numFmtId="164" fontId="1" fillId="0" borderId="1" xfId="0" applyNumberFormat="1" applyFont="1" applyFill="1" applyBorder="1" applyAlignment="1">
      <alignment horizontal="left" vertical="center" wrapText="1"/>
    </xf>
    <xf numFmtId="14" fontId="1" fillId="4"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3" borderId="1" xfId="0" applyNumberFormat="1" applyFont="1" applyFill="1" applyBorder="1" applyAlignment="1">
      <alignment horizontal="left" vertical="center" wrapText="1"/>
    </xf>
    <xf numFmtId="14" fontId="4" fillId="4" borderId="1" xfId="0" applyNumberFormat="1" applyFont="1" applyFill="1" applyBorder="1" applyAlignment="1">
      <alignment horizontal="left" vertical="center" wrapText="1"/>
    </xf>
    <xf numFmtId="49" fontId="4" fillId="4" borderId="1" xfId="0" applyNumberFormat="1" applyFont="1" applyFill="1" applyBorder="1" applyAlignment="1">
      <alignment horizontal="left" vertical="center" wrapText="1"/>
    </xf>
    <xf numFmtId="14" fontId="4" fillId="3" borderId="1" xfId="0" applyNumberFormat="1" applyFont="1" applyFill="1" applyBorder="1" applyAlignment="1">
      <alignment horizontal="left" vertical="center" wrapText="1"/>
    </xf>
    <xf numFmtId="49" fontId="4" fillId="3" borderId="1" xfId="0" applyNumberFormat="1" applyFont="1" applyFill="1" applyBorder="1" applyAlignment="1">
      <alignment horizontal="left" vertical="center" wrapText="1"/>
    </xf>
    <xf numFmtId="4" fontId="3" fillId="3" borderId="1" xfId="0" applyNumberFormat="1" applyFont="1" applyFill="1" applyBorder="1" applyAlignment="1">
      <alignment horizontal="center" vertical="center" wrapText="1"/>
    </xf>
    <xf numFmtId="4" fontId="1" fillId="3" borderId="1" xfId="0" applyNumberFormat="1" applyFont="1" applyFill="1" applyBorder="1" applyAlignment="1">
      <alignment horizontal="left" vertical="center" wrapText="1"/>
    </xf>
    <xf numFmtId="49" fontId="3" fillId="4" borderId="1" xfId="0" applyNumberFormat="1" applyFont="1" applyFill="1" applyBorder="1" applyAlignment="1">
      <alignment horizontal="center" vertical="center" wrapText="1"/>
    </xf>
    <xf numFmtId="14" fontId="3" fillId="4" borderId="1" xfId="0" applyNumberFormat="1" applyFont="1" applyFill="1" applyBorder="1" applyAlignment="1">
      <alignment horizontal="left" vertical="center" wrapText="1"/>
    </xf>
    <xf numFmtId="49" fontId="3" fillId="4" borderId="1" xfId="0" applyNumberFormat="1" applyFont="1" applyFill="1" applyBorder="1" applyAlignment="1">
      <alignment horizontal="left" vertical="center" wrapText="1"/>
    </xf>
    <xf numFmtId="14" fontId="3" fillId="0" borderId="1" xfId="0" applyNumberFormat="1" applyFont="1" applyFill="1" applyBorder="1" applyAlignment="1">
      <alignment horizontal="center" vertical="center" wrapText="1"/>
    </xf>
    <xf numFmtId="4" fontId="3" fillId="4" borderId="1" xfId="0" applyNumberFormat="1" applyFont="1" applyFill="1" applyBorder="1" applyAlignment="1">
      <alignment horizontal="center" vertical="center" wrapText="1"/>
    </xf>
    <xf numFmtId="0" fontId="3" fillId="3" borderId="1" xfId="0" applyFont="1" applyFill="1" applyBorder="1" applyAlignment="1">
      <alignment vertical="center" wrapText="1"/>
    </xf>
    <xf numFmtId="49" fontId="1" fillId="0" borderId="1" xfId="0" applyNumberFormat="1" applyFont="1" applyFill="1" applyBorder="1" applyAlignment="1">
      <alignment vertical="top" wrapText="1"/>
    </xf>
    <xf numFmtId="49" fontId="1" fillId="0" borderId="2" xfId="0" applyNumberFormat="1" applyFont="1" applyFill="1" applyBorder="1" applyAlignment="1">
      <alignment vertical="top" wrapText="1"/>
    </xf>
    <xf numFmtId="0" fontId="1" fillId="4" borderId="1" xfId="0" applyNumberFormat="1" applyFont="1" applyFill="1" applyBorder="1" applyAlignment="1">
      <alignment horizontal="left" vertical="center" wrapText="1"/>
    </xf>
    <xf numFmtId="4" fontId="1" fillId="4" borderId="1" xfId="0" applyNumberFormat="1" applyFont="1" applyFill="1" applyBorder="1" applyAlignment="1">
      <alignment horizontal="left" vertical="center" wrapText="1"/>
    </xf>
    <xf numFmtId="0" fontId="1" fillId="4" borderId="1" xfId="0" applyFont="1" applyFill="1" applyBorder="1" applyAlignment="1">
      <alignment horizontal="center" vertical="center" wrapText="1"/>
    </xf>
    <xf numFmtId="0" fontId="0" fillId="0" borderId="0" xfId="0" applyAlignment="1">
      <alignment horizontal="center"/>
    </xf>
    <xf numFmtId="49" fontId="1" fillId="5" borderId="1" xfId="0" applyNumberFormat="1" applyFont="1" applyFill="1" applyBorder="1" applyAlignment="1">
      <alignment horizontal="center" vertical="center" wrapText="1"/>
    </xf>
    <xf numFmtId="49" fontId="1" fillId="6"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49" fontId="1" fillId="5" borderId="1" xfId="0" applyNumberFormat="1" applyFont="1" applyFill="1" applyBorder="1" applyAlignment="1">
      <alignment horizontal="left" vertical="center" wrapText="1"/>
    </xf>
    <xf numFmtId="4" fontId="3" fillId="5" borderId="1" xfId="0" applyNumberFormat="1" applyFont="1" applyFill="1" applyBorder="1" applyAlignment="1">
      <alignment horizontal="center" vertical="center" wrapText="1"/>
    </xf>
    <xf numFmtId="4" fontId="1" fillId="6" borderId="1" xfId="0" applyNumberFormat="1" applyFont="1" applyFill="1" applyBorder="1" applyAlignment="1">
      <alignment horizontal="left" vertical="center" wrapText="1"/>
    </xf>
    <xf numFmtId="164" fontId="1" fillId="6" borderId="1" xfId="0" applyNumberFormat="1" applyFont="1" applyFill="1" applyBorder="1" applyAlignment="1">
      <alignment horizontal="left" vertical="center" wrapText="1"/>
    </xf>
    <xf numFmtId="0" fontId="1" fillId="6" borderId="1" xfId="0" applyNumberFormat="1" applyFont="1" applyFill="1" applyBorder="1" applyAlignment="1">
      <alignment horizontal="center" vertical="center" wrapText="1"/>
    </xf>
    <xf numFmtId="14" fontId="6" fillId="5" borderId="1" xfId="0" applyNumberFormat="1" applyFont="1" applyFill="1" applyBorder="1" applyAlignment="1">
      <alignment horizontal="center" vertical="center" wrapText="1"/>
    </xf>
    <xf numFmtId="49" fontId="3" fillId="5" borderId="1" xfId="0" applyNumberFormat="1" applyFont="1" applyFill="1" applyBorder="1" applyAlignment="1">
      <alignment horizontal="center" vertical="center" wrapText="1"/>
    </xf>
    <xf numFmtId="14" fontId="1" fillId="5" borderId="1" xfId="0" applyNumberFormat="1" applyFont="1" applyFill="1" applyBorder="1" applyAlignment="1">
      <alignment horizontal="center" vertical="center" wrapText="1"/>
    </xf>
    <xf numFmtId="4" fontId="3" fillId="5" borderId="1" xfId="0" applyNumberFormat="1" applyFont="1" applyFill="1" applyBorder="1" applyAlignment="1">
      <alignment horizontal="left" vertical="center" wrapText="1"/>
    </xf>
    <xf numFmtId="164" fontId="1" fillId="5" borderId="1" xfId="0" applyNumberFormat="1" applyFont="1" applyFill="1" applyBorder="1" applyAlignment="1">
      <alignment horizontal="left" vertical="center" wrapText="1"/>
    </xf>
    <xf numFmtId="0" fontId="1" fillId="5" borderId="1" xfId="0" applyNumberFormat="1"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14" fontId="3" fillId="6" borderId="1" xfId="0" applyNumberFormat="1" applyFont="1" applyFill="1" applyBorder="1" applyAlignment="1">
      <alignment horizontal="left" vertical="center" wrapText="1"/>
    </xf>
    <xf numFmtId="164" fontId="2" fillId="2" borderId="1" xfId="0" applyNumberFormat="1" applyFont="1" applyFill="1" applyBorder="1" applyAlignment="1">
      <alignment horizontal="center" vertical="center" wrapText="1"/>
    </xf>
    <xf numFmtId="0" fontId="5" fillId="5" borderId="1" xfId="0" applyFont="1" applyFill="1" applyBorder="1" applyAlignment="1">
      <alignment vertical="top" wrapText="1"/>
    </xf>
    <xf numFmtId="165" fontId="9" fillId="0" borderId="1" xfId="1"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164" fontId="5" fillId="0" borderId="0" xfId="0" applyNumberFormat="1" applyFont="1" applyAlignment="1">
      <alignment horizontal="center" vertical="center"/>
    </xf>
    <xf numFmtId="164" fontId="1" fillId="0" borderId="1" xfId="0" applyNumberFormat="1" applyFont="1" applyFill="1" applyBorder="1" applyAlignment="1">
      <alignment horizontal="center" vertical="center" wrapText="1"/>
    </xf>
    <xf numFmtId="164" fontId="1" fillId="4" borderId="1"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wrapText="1"/>
    </xf>
    <xf numFmtId="164" fontId="3" fillId="5" borderId="1" xfId="0" applyNumberFormat="1"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164" fontId="0" fillId="0" borderId="0" xfId="0" applyNumberFormat="1" applyAlignment="1">
      <alignment horizontal="center" vertical="center"/>
    </xf>
    <xf numFmtId="164" fontId="6" fillId="5" borderId="1" xfId="0" applyNumberFormat="1" applyFont="1" applyFill="1" applyBorder="1" applyAlignment="1">
      <alignment horizontal="center" vertical="center" wrapText="1"/>
    </xf>
    <xf numFmtId="164" fontId="5" fillId="6" borderId="1" xfId="0" applyNumberFormat="1" applyFont="1" applyFill="1" applyBorder="1" applyAlignment="1">
      <alignment horizontal="center" vertical="center" wrapText="1"/>
    </xf>
    <xf numFmtId="14" fontId="0" fillId="0" borderId="0" xfId="0" applyNumberFormat="1" applyAlignment="1">
      <alignment horizontal="center" vertical="center"/>
    </xf>
    <xf numFmtId="0" fontId="5" fillId="6" borderId="3" xfId="0" applyFont="1" applyFill="1" applyBorder="1" applyAlignment="1">
      <alignment horizontal="left" vertical="center" wrapText="1"/>
    </xf>
    <xf numFmtId="0" fontId="0" fillId="0" borderId="0" xfId="0" applyNumberFormat="1" applyAlignment="1">
      <alignment horizontal="center"/>
    </xf>
    <xf numFmtId="14" fontId="4" fillId="0" borderId="1" xfId="0" applyNumberFormat="1"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0" fillId="7" borderId="0" xfId="0" applyFill="1"/>
    <xf numFmtId="49" fontId="1" fillId="0" borderId="0" xfId="0" applyNumberFormat="1" applyFont="1" applyFill="1" applyBorder="1" applyAlignment="1">
      <alignment vertical="center" wrapText="1"/>
    </xf>
    <xf numFmtId="164" fontId="4" fillId="4" borderId="1" xfId="0" applyNumberFormat="1" applyFont="1" applyFill="1" applyBorder="1" applyAlignment="1">
      <alignment horizontal="center" vertical="center" wrapText="1"/>
    </xf>
    <xf numFmtId="49" fontId="1" fillId="6" borderId="1" xfId="0" applyNumberFormat="1" applyFont="1" applyFill="1" applyBorder="1" applyAlignment="1">
      <alignment horizontal="left" vertical="center" wrapText="1"/>
    </xf>
    <xf numFmtId="0" fontId="11" fillId="0" borderId="0" xfId="0" applyFont="1"/>
    <xf numFmtId="164" fontId="6" fillId="0" borderId="1" xfId="0" applyNumberFormat="1" applyFont="1" applyFill="1" applyBorder="1" applyAlignment="1">
      <alignment horizontal="center" vertical="center" wrapText="1"/>
    </xf>
    <xf numFmtId="164" fontId="6" fillId="3" borderId="1" xfId="0" applyNumberFormat="1" applyFont="1" applyFill="1" applyBorder="1" applyAlignment="1">
      <alignment horizontal="center" vertical="center" wrapText="1"/>
    </xf>
    <xf numFmtId="164" fontId="6" fillId="4" borderId="1" xfId="0" applyNumberFormat="1" applyFont="1" applyFill="1" applyBorder="1" applyAlignment="1">
      <alignment horizontal="center" vertical="center" wrapText="1"/>
    </xf>
    <xf numFmtId="164" fontId="0" fillId="0" borderId="0" xfId="0" applyNumberFormat="1"/>
  </cellXfs>
  <cellStyles count="3">
    <cellStyle name="Normal" xfId="0" builtinId="0"/>
    <cellStyle name="Normal 2" xfId="2" xr:uid="{00000000-0005-0000-0000-000000000000}"/>
    <cellStyle name="Normalno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65"/>
  <sheetViews>
    <sheetView tabSelected="1" topLeftCell="B1" zoomScale="90" zoomScaleNormal="90" workbookViewId="0">
      <pane ySplit="1" topLeftCell="A34" activePane="bottomLeft" state="frozen"/>
      <selection pane="bottomLeft" activeCell="O38" sqref="O38"/>
    </sheetView>
  </sheetViews>
  <sheetFormatPr defaultColWidth="17.85546875" defaultRowHeight="66" customHeight="1" x14ac:dyDescent="0.25"/>
  <cols>
    <col min="1" max="1" width="6" customWidth="1"/>
    <col min="2" max="2" width="33" customWidth="1"/>
    <col min="3" max="3" width="14.140625" style="57" customWidth="1"/>
    <col min="4" max="4" width="12.140625" style="91" customWidth="1"/>
    <col min="6" max="6" width="23.28515625" customWidth="1"/>
    <col min="8" max="8" width="15.7109375" customWidth="1"/>
    <col min="9" max="9" width="15" customWidth="1"/>
    <col min="10" max="11" width="14.28515625" style="86" customWidth="1"/>
    <col min="12" max="12" width="14" style="89" customWidth="1"/>
    <col min="13" max="14" width="14.28515625" style="86" customWidth="1"/>
    <col min="15" max="15" width="24" customWidth="1"/>
    <col min="16" max="16" width="15" style="98" customWidth="1"/>
  </cols>
  <sheetData>
    <row r="1" spans="1:16" ht="85.5" customHeight="1" x14ac:dyDescent="0.25">
      <c r="A1" s="1" t="s">
        <v>0</v>
      </c>
      <c r="B1" s="1" t="s">
        <v>1</v>
      </c>
      <c r="C1" s="5" t="s">
        <v>2</v>
      </c>
      <c r="D1" s="4" t="s">
        <v>3</v>
      </c>
      <c r="E1" s="2" t="s">
        <v>4</v>
      </c>
      <c r="F1" s="3" t="s">
        <v>5</v>
      </c>
      <c r="G1" s="3" t="s">
        <v>6</v>
      </c>
      <c r="H1" s="4" t="s">
        <v>7</v>
      </c>
      <c r="I1" s="5" t="s">
        <v>8</v>
      </c>
      <c r="J1" s="74" t="s">
        <v>9</v>
      </c>
      <c r="K1" s="74" t="s">
        <v>10</v>
      </c>
      <c r="L1" s="2" t="s">
        <v>11</v>
      </c>
      <c r="M1" s="74" t="s">
        <v>12</v>
      </c>
      <c r="N1" s="74" t="s">
        <v>13</v>
      </c>
      <c r="O1" s="3" t="s">
        <v>14</v>
      </c>
      <c r="P1" s="3" t="s">
        <v>15</v>
      </c>
    </row>
    <row r="2" spans="1:16" ht="63.75" x14ac:dyDescent="0.25">
      <c r="A2" s="6" t="s">
        <v>16</v>
      </c>
      <c r="B2" s="7" t="s">
        <v>17</v>
      </c>
      <c r="C2" s="8" t="s">
        <v>18</v>
      </c>
      <c r="D2" s="38" t="s">
        <v>561</v>
      </c>
      <c r="E2" s="8" t="s">
        <v>19</v>
      </c>
      <c r="F2" s="9" t="s">
        <v>20</v>
      </c>
      <c r="G2" s="10" t="s">
        <v>21</v>
      </c>
      <c r="H2" s="11">
        <v>67956870959</v>
      </c>
      <c r="I2" s="6" t="s">
        <v>22</v>
      </c>
      <c r="J2" s="77">
        <v>101906</v>
      </c>
      <c r="K2" s="77">
        <v>127382.5</v>
      </c>
      <c r="L2" s="49" t="s">
        <v>499</v>
      </c>
      <c r="M2" s="77">
        <v>53609.4</v>
      </c>
      <c r="N2" s="78">
        <f t="shared" ref="N2:N3" si="0">M2*1.25</f>
        <v>67011.75</v>
      </c>
      <c r="O2" s="12"/>
      <c r="P2" s="36"/>
    </row>
    <row r="3" spans="1:16" ht="89.25" x14ac:dyDescent="0.25">
      <c r="A3" s="6" t="s">
        <v>571</v>
      </c>
      <c r="B3" s="7" t="s">
        <v>23</v>
      </c>
      <c r="C3" s="8" t="s">
        <v>18</v>
      </c>
      <c r="D3" s="38">
        <v>24950000</v>
      </c>
      <c r="E3" s="8" t="s">
        <v>19</v>
      </c>
      <c r="F3" s="9" t="s">
        <v>20</v>
      </c>
      <c r="G3" s="10" t="s">
        <v>24</v>
      </c>
      <c r="H3" s="11">
        <v>18966227376</v>
      </c>
      <c r="I3" s="6" t="s">
        <v>25</v>
      </c>
      <c r="J3" s="77">
        <v>75988.539999999994</v>
      </c>
      <c r="K3" s="77">
        <v>94985.674999999988</v>
      </c>
      <c r="L3" s="49" t="s">
        <v>502</v>
      </c>
      <c r="M3" s="77">
        <v>33140.839999999997</v>
      </c>
      <c r="N3" s="78">
        <f t="shared" si="0"/>
        <v>41426.049999999996</v>
      </c>
      <c r="O3" s="12"/>
      <c r="P3" s="36"/>
    </row>
    <row r="4" spans="1:16" ht="51.75" customHeight="1" x14ac:dyDescent="0.25">
      <c r="A4" s="6" t="s">
        <v>572</v>
      </c>
      <c r="B4" s="7" t="s">
        <v>26</v>
      </c>
      <c r="C4" s="59" t="s">
        <v>27</v>
      </c>
      <c r="D4" s="38" t="s">
        <v>562</v>
      </c>
      <c r="E4" s="8"/>
      <c r="F4" s="9" t="s">
        <v>28</v>
      </c>
      <c r="G4" s="10" t="s">
        <v>29</v>
      </c>
      <c r="H4" s="11">
        <v>23330111713</v>
      </c>
      <c r="I4" s="6" t="s">
        <v>25</v>
      </c>
      <c r="J4" s="77" t="s">
        <v>497</v>
      </c>
      <c r="K4" s="77">
        <v>14876.35</v>
      </c>
      <c r="L4" s="15" t="s">
        <v>498</v>
      </c>
      <c r="M4" s="77">
        <f>N4/1.25</f>
        <v>23730.464</v>
      </c>
      <c r="N4" s="78">
        <v>29663.08</v>
      </c>
      <c r="O4" s="12"/>
      <c r="P4" s="36"/>
    </row>
    <row r="5" spans="1:16" ht="75.75" customHeight="1" x14ac:dyDescent="0.25">
      <c r="A5" s="13" t="s">
        <v>574</v>
      </c>
      <c r="B5" s="14" t="s">
        <v>30</v>
      </c>
      <c r="C5" s="67" t="s">
        <v>31</v>
      </c>
      <c r="D5" s="17" t="s">
        <v>568</v>
      </c>
      <c r="E5" s="15"/>
      <c r="F5" s="9" t="s">
        <v>28</v>
      </c>
      <c r="G5" s="16" t="s">
        <v>32</v>
      </c>
      <c r="H5" s="17">
        <v>82823351319</v>
      </c>
      <c r="I5" s="6" t="s">
        <v>482</v>
      </c>
      <c r="J5" s="78">
        <v>61120</v>
      </c>
      <c r="K5" s="78">
        <v>76400</v>
      </c>
      <c r="L5" s="15" t="s">
        <v>501</v>
      </c>
      <c r="M5" s="79">
        <f>N5/1.25</f>
        <v>63749.599999999999</v>
      </c>
      <c r="N5" s="80">
        <v>79687</v>
      </c>
      <c r="O5" s="32" t="s">
        <v>767</v>
      </c>
      <c r="P5" s="19"/>
    </row>
    <row r="6" spans="1:16" ht="76.5" x14ac:dyDescent="0.25">
      <c r="A6" s="13" t="s">
        <v>575</v>
      </c>
      <c r="B6" s="19" t="s">
        <v>33</v>
      </c>
      <c r="C6" s="8" t="s">
        <v>18</v>
      </c>
      <c r="D6" s="38">
        <v>24950000</v>
      </c>
      <c r="E6" s="8" t="s">
        <v>19</v>
      </c>
      <c r="F6" s="9" t="s">
        <v>20</v>
      </c>
      <c r="G6" s="10" t="s">
        <v>34</v>
      </c>
      <c r="H6" s="11">
        <v>49717181965</v>
      </c>
      <c r="I6" s="6" t="s">
        <v>35</v>
      </c>
      <c r="J6" s="77">
        <v>145294.28</v>
      </c>
      <c r="K6" s="77">
        <v>181617.85</v>
      </c>
      <c r="L6" s="15" t="s">
        <v>498</v>
      </c>
      <c r="M6" s="78">
        <v>87011.4</v>
      </c>
      <c r="N6" s="78">
        <f>M6*1.25</f>
        <v>108764.25</v>
      </c>
      <c r="O6" s="18"/>
      <c r="P6" s="19"/>
    </row>
    <row r="7" spans="1:16" ht="51.75" customHeight="1" x14ac:dyDescent="0.25">
      <c r="A7" s="13" t="s">
        <v>577</v>
      </c>
      <c r="B7" s="19" t="s">
        <v>36</v>
      </c>
      <c r="C7" s="8" t="s">
        <v>18</v>
      </c>
      <c r="D7" s="38">
        <v>24950000</v>
      </c>
      <c r="E7" s="8" t="s">
        <v>19</v>
      </c>
      <c r="F7" s="9" t="s">
        <v>20</v>
      </c>
      <c r="G7" s="10" t="s">
        <v>37</v>
      </c>
      <c r="H7" s="11">
        <v>30293478878</v>
      </c>
      <c r="I7" s="6" t="s">
        <v>35</v>
      </c>
      <c r="J7" s="77">
        <v>19800</v>
      </c>
      <c r="K7" s="77">
        <v>24750</v>
      </c>
      <c r="L7" s="15" t="s">
        <v>516</v>
      </c>
      <c r="M7" s="78">
        <v>3200</v>
      </c>
      <c r="N7" s="78">
        <f t="shared" ref="N7:N20" si="1">M7*1.25</f>
        <v>4000</v>
      </c>
      <c r="O7" s="18"/>
      <c r="P7" s="19"/>
    </row>
    <row r="8" spans="1:16" ht="51.75" customHeight="1" x14ac:dyDescent="0.25">
      <c r="A8" s="13" t="s">
        <v>578</v>
      </c>
      <c r="B8" s="19" t="s">
        <v>38</v>
      </c>
      <c r="C8" s="8" t="s">
        <v>18</v>
      </c>
      <c r="D8" s="38">
        <v>24950000</v>
      </c>
      <c r="E8" s="8" t="s">
        <v>19</v>
      </c>
      <c r="F8" s="9" t="s">
        <v>20</v>
      </c>
      <c r="G8" s="10" t="s">
        <v>37</v>
      </c>
      <c r="H8" s="11">
        <v>30293478878</v>
      </c>
      <c r="I8" s="6" t="s">
        <v>35</v>
      </c>
      <c r="J8" s="77">
        <v>101950</v>
      </c>
      <c r="K8" s="77">
        <v>127437.5</v>
      </c>
      <c r="L8" s="15" t="s">
        <v>494</v>
      </c>
      <c r="M8" s="78">
        <v>60485</v>
      </c>
      <c r="N8" s="78">
        <f t="shared" si="1"/>
        <v>75606.25</v>
      </c>
      <c r="O8" s="18"/>
      <c r="P8" s="19"/>
    </row>
    <row r="9" spans="1:16" ht="76.5" x14ac:dyDescent="0.25">
      <c r="A9" s="8" t="s">
        <v>576</v>
      </c>
      <c r="B9" s="19" t="s">
        <v>39</v>
      </c>
      <c r="C9" s="8" t="s">
        <v>18</v>
      </c>
      <c r="D9" s="38">
        <v>24950000</v>
      </c>
      <c r="E9" s="8" t="s">
        <v>19</v>
      </c>
      <c r="F9" s="9" t="s">
        <v>20</v>
      </c>
      <c r="G9" s="10" t="s">
        <v>37</v>
      </c>
      <c r="H9" s="11">
        <v>30293478878</v>
      </c>
      <c r="I9" s="6" t="s">
        <v>35</v>
      </c>
      <c r="J9" s="77">
        <v>9600</v>
      </c>
      <c r="K9" s="77">
        <v>12000</v>
      </c>
      <c r="L9" s="15" t="s">
        <v>521</v>
      </c>
      <c r="M9" s="81">
        <v>17600</v>
      </c>
      <c r="N9" s="79">
        <f t="shared" si="1"/>
        <v>22000</v>
      </c>
      <c r="O9" s="35" t="s">
        <v>522</v>
      </c>
      <c r="P9" s="7"/>
    </row>
    <row r="10" spans="1:16" ht="76.5" x14ac:dyDescent="0.25">
      <c r="A10" s="21" t="s">
        <v>573</v>
      </c>
      <c r="B10" s="22" t="s">
        <v>40</v>
      </c>
      <c r="C10" s="21" t="s">
        <v>41</v>
      </c>
      <c r="D10" s="26" t="s">
        <v>42</v>
      </c>
      <c r="E10" s="23" t="s">
        <v>43</v>
      </c>
      <c r="F10" s="24" t="s">
        <v>44</v>
      </c>
      <c r="G10" s="25" t="s">
        <v>45</v>
      </c>
      <c r="H10" s="26">
        <v>67001695549</v>
      </c>
      <c r="I10" s="21" t="s">
        <v>560</v>
      </c>
      <c r="J10" s="82">
        <v>698400</v>
      </c>
      <c r="K10" s="82">
        <v>873000</v>
      </c>
      <c r="L10" s="37">
        <v>44271</v>
      </c>
      <c r="M10" s="82">
        <v>698400</v>
      </c>
      <c r="N10" s="82">
        <v>873000</v>
      </c>
      <c r="O10" s="27"/>
      <c r="P10" s="22"/>
    </row>
    <row r="11" spans="1:16" ht="51.75" customHeight="1" x14ac:dyDescent="0.25">
      <c r="A11" s="28" t="s">
        <v>579</v>
      </c>
      <c r="B11" s="19" t="s">
        <v>46</v>
      </c>
      <c r="C11" s="28"/>
      <c r="D11" s="31"/>
      <c r="E11" s="15"/>
      <c r="F11" s="29"/>
      <c r="G11" s="30" t="s">
        <v>45</v>
      </c>
      <c r="H11" s="31">
        <v>67001695549</v>
      </c>
      <c r="I11" s="28" t="s">
        <v>47</v>
      </c>
      <c r="J11" s="79">
        <v>349200</v>
      </c>
      <c r="K11" s="79">
        <v>436500</v>
      </c>
      <c r="L11" s="33" t="s">
        <v>520</v>
      </c>
      <c r="M11" s="79">
        <v>349200</v>
      </c>
      <c r="N11" s="78">
        <f t="shared" si="1"/>
        <v>436500</v>
      </c>
      <c r="O11" s="32"/>
      <c r="P11" s="19"/>
    </row>
    <row r="12" spans="1:16" ht="76.5" x14ac:dyDescent="0.25">
      <c r="A12" s="21" t="s">
        <v>580</v>
      </c>
      <c r="B12" s="22" t="s">
        <v>48</v>
      </c>
      <c r="C12" s="21" t="s">
        <v>49</v>
      </c>
      <c r="D12" s="26" t="s">
        <v>50</v>
      </c>
      <c r="E12" s="23" t="s">
        <v>51</v>
      </c>
      <c r="F12" s="24" t="s">
        <v>44</v>
      </c>
      <c r="G12" s="25" t="s">
        <v>52</v>
      </c>
      <c r="H12" s="26">
        <v>1518517370</v>
      </c>
      <c r="I12" s="21" t="s">
        <v>558</v>
      </c>
      <c r="J12" s="82">
        <v>120000</v>
      </c>
      <c r="K12" s="82">
        <v>150000</v>
      </c>
      <c r="L12" s="37">
        <v>44253</v>
      </c>
      <c r="M12" s="82">
        <v>64800</v>
      </c>
      <c r="N12" s="82">
        <v>81000</v>
      </c>
      <c r="O12" s="27"/>
      <c r="P12" s="22"/>
    </row>
    <row r="13" spans="1:16" ht="63.75" x14ac:dyDescent="0.25">
      <c r="A13" s="8" t="s">
        <v>581</v>
      </c>
      <c r="B13" s="19" t="s">
        <v>53</v>
      </c>
      <c r="C13" s="28"/>
      <c r="D13" s="31"/>
      <c r="E13" s="33"/>
      <c r="F13" s="29"/>
      <c r="G13" s="30" t="s">
        <v>52</v>
      </c>
      <c r="H13" s="31">
        <v>1518517370</v>
      </c>
      <c r="I13" s="28" t="s">
        <v>473</v>
      </c>
      <c r="J13" s="79">
        <v>60000</v>
      </c>
      <c r="K13" s="79">
        <v>75000</v>
      </c>
      <c r="L13" s="33" t="s">
        <v>523</v>
      </c>
      <c r="M13" s="79">
        <v>60000</v>
      </c>
      <c r="N13" s="79">
        <v>75000</v>
      </c>
      <c r="O13" s="35"/>
      <c r="P13" s="36"/>
    </row>
    <row r="14" spans="1:16" ht="76.5" x14ac:dyDescent="0.25">
      <c r="A14" s="21" t="s">
        <v>583</v>
      </c>
      <c r="B14" s="22" t="s">
        <v>54</v>
      </c>
      <c r="C14" s="21" t="s">
        <v>49</v>
      </c>
      <c r="D14" s="26" t="s">
        <v>50</v>
      </c>
      <c r="E14" s="23" t="s">
        <v>51</v>
      </c>
      <c r="F14" s="24" t="s">
        <v>44</v>
      </c>
      <c r="G14" s="25" t="s">
        <v>55</v>
      </c>
      <c r="H14" s="26">
        <v>79629784245</v>
      </c>
      <c r="I14" s="21" t="s">
        <v>558</v>
      </c>
      <c r="J14" s="82">
        <v>99999.84</v>
      </c>
      <c r="K14" s="82">
        <v>124999.79999999999</v>
      </c>
      <c r="L14" s="37" t="s">
        <v>735</v>
      </c>
      <c r="M14" s="82">
        <v>99999.84</v>
      </c>
      <c r="N14" s="82">
        <v>124999.81</v>
      </c>
      <c r="O14" s="27"/>
      <c r="P14" s="25"/>
    </row>
    <row r="15" spans="1:16" ht="59.25" customHeight="1" x14ac:dyDescent="0.25">
      <c r="A15" s="8" t="s">
        <v>584</v>
      </c>
      <c r="B15" s="19" t="s">
        <v>56</v>
      </c>
      <c r="C15" s="28"/>
      <c r="D15" s="31"/>
      <c r="E15" s="33"/>
      <c r="F15" s="29"/>
      <c r="G15" s="36" t="s">
        <v>55</v>
      </c>
      <c r="H15" s="38">
        <v>79629784245</v>
      </c>
      <c r="I15" s="28" t="s">
        <v>474</v>
      </c>
      <c r="J15" s="79">
        <v>49999.92</v>
      </c>
      <c r="K15" s="79">
        <v>62499.899999999994</v>
      </c>
      <c r="L15" s="34" t="s">
        <v>500</v>
      </c>
      <c r="M15" s="79">
        <v>49999.92</v>
      </c>
      <c r="N15" s="79">
        <v>62499.899999999994</v>
      </c>
      <c r="O15" s="35"/>
      <c r="P15" s="36"/>
    </row>
    <row r="16" spans="1:16" ht="76.5" x14ac:dyDescent="0.25">
      <c r="A16" s="21" t="s">
        <v>585</v>
      </c>
      <c r="B16" s="22" t="s">
        <v>57</v>
      </c>
      <c r="C16" s="21" t="s">
        <v>49</v>
      </c>
      <c r="D16" s="26" t="s">
        <v>50</v>
      </c>
      <c r="E16" s="23" t="s">
        <v>51</v>
      </c>
      <c r="F16" s="24" t="s">
        <v>44</v>
      </c>
      <c r="G16" s="25" t="s">
        <v>58</v>
      </c>
      <c r="H16" s="26">
        <v>60933160251</v>
      </c>
      <c r="I16" s="21" t="s">
        <v>558</v>
      </c>
      <c r="J16" s="82">
        <v>248140.79999999999</v>
      </c>
      <c r="K16" s="82">
        <v>310176</v>
      </c>
      <c r="L16" s="37" t="s">
        <v>734</v>
      </c>
      <c r="M16" s="82">
        <v>248140.79999999999</v>
      </c>
      <c r="N16" s="82">
        <v>310176</v>
      </c>
      <c r="O16" s="27"/>
      <c r="P16" s="25"/>
    </row>
    <row r="17" spans="1:16" ht="63.75" x14ac:dyDescent="0.25">
      <c r="A17" s="8" t="s">
        <v>582</v>
      </c>
      <c r="B17" s="19" t="s">
        <v>59</v>
      </c>
      <c r="C17" s="28"/>
      <c r="D17" s="31"/>
      <c r="E17" s="33"/>
      <c r="F17" s="29"/>
      <c r="G17" s="36" t="s">
        <v>58</v>
      </c>
      <c r="H17" s="38">
        <v>60933160251</v>
      </c>
      <c r="I17" s="28" t="s">
        <v>473</v>
      </c>
      <c r="J17" s="79">
        <v>124070.39999999999</v>
      </c>
      <c r="K17" s="79">
        <v>155088</v>
      </c>
      <c r="L17" s="34" t="s">
        <v>524</v>
      </c>
      <c r="M17" s="79">
        <v>124070.39999999999</v>
      </c>
      <c r="N17" s="78">
        <f t="shared" si="1"/>
        <v>155088</v>
      </c>
      <c r="O17" s="35"/>
      <c r="P17" s="36"/>
    </row>
    <row r="18" spans="1:16" ht="51.75" customHeight="1" x14ac:dyDescent="0.25">
      <c r="A18" s="8" t="s">
        <v>586</v>
      </c>
      <c r="B18" s="19" t="s">
        <v>60</v>
      </c>
      <c r="C18" s="58" t="s">
        <v>61</v>
      </c>
      <c r="D18" s="31">
        <v>33141000</v>
      </c>
      <c r="E18" s="15"/>
      <c r="F18" s="9" t="s">
        <v>28</v>
      </c>
      <c r="G18" s="30" t="s">
        <v>62</v>
      </c>
      <c r="H18" s="31">
        <v>51786203438</v>
      </c>
      <c r="I18" s="28" t="s">
        <v>475</v>
      </c>
      <c r="J18" s="79">
        <v>157300</v>
      </c>
      <c r="K18" s="79">
        <v>196625</v>
      </c>
      <c r="L18" s="34" t="s">
        <v>505</v>
      </c>
      <c r="M18" s="81">
        <v>149620.5</v>
      </c>
      <c r="N18" s="78">
        <f>M18*1.25</f>
        <v>187025.625</v>
      </c>
      <c r="O18" s="20"/>
      <c r="P18" s="7"/>
    </row>
    <row r="19" spans="1:16" ht="82.5" customHeight="1" x14ac:dyDescent="0.25">
      <c r="A19" s="21" t="s">
        <v>588</v>
      </c>
      <c r="B19" s="22" t="s">
        <v>63</v>
      </c>
      <c r="C19" s="21" t="s">
        <v>49</v>
      </c>
      <c r="D19" s="26" t="s">
        <v>50</v>
      </c>
      <c r="E19" s="23" t="s">
        <v>51</v>
      </c>
      <c r="F19" s="24" t="s">
        <v>44</v>
      </c>
      <c r="G19" s="25" t="s">
        <v>64</v>
      </c>
      <c r="H19" s="26">
        <v>29524210204</v>
      </c>
      <c r="I19" s="21" t="s">
        <v>559</v>
      </c>
      <c r="J19" s="82">
        <v>67680</v>
      </c>
      <c r="K19" s="82">
        <v>84600</v>
      </c>
      <c r="L19" s="37">
        <v>44286</v>
      </c>
      <c r="M19" s="82">
        <f>N19/1.25</f>
        <v>55440</v>
      </c>
      <c r="N19" s="82">
        <v>69300</v>
      </c>
      <c r="O19" s="40"/>
      <c r="P19" s="22"/>
    </row>
    <row r="20" spans="1:16" ht="69" customHeight="1" x14ac:dyDescent="0.25">
      <c r="A20" s="28" t="s">
        <v>589</v>
      </c>
      <c r="B20" s="19" t="s">
        <v>65</v>
      </c>
      <c r="C20" s="28"/>
      <c r="D20" s="31"/>
      <c r="E20" s="33"/>
      <c r="F20" s="45"/>
      <c r="G20" s="30" t="s">
        <v>64</v>
      </c>
      <c r="H20" s="31">
        <v>29524210204</v>
      </c>
      <c r="I20" s="28" t="s">
        <v>476</v>
      </c>
      <c r="J20" s="79">
        <v>33840</v>
      </c>
      <c r="K20" s="79">
        <v>42300</v>
      </c>
      <c r="L20" s="33" t="s">
        <v>555</v>
      </c>
      <c r="M20" s="79">
        <v>27720</v>
      </c>
      <c r="N20" s="78">
        <f t="shared" si="1"/>
        <v>34650</v>
      </c>
      <c r="O20" s="42"/>
      <c r="P20" s="19"/>
    </row>
    <row r="21" spans="1:16" ht="51.75" customHeight="1" x14ac:dyDescent="0.25">
      <c r="A21" s="28" t="s">
        <v>590</v>
      </c>
      <c r="B21" s="7" t="s">
        <v>66</v>
      </c>
      <c r="C21" s="59" t="s">
        <v>67</v>
      </c>
      <c r="D21" s="38" t="s">
        <v>68</v>
      </c>
      <c r="E21" s="44"/>
      <c r="F21" s="9" t="s">
        <v>28</v>
      </c>
      <c r="G21" s="36" t="s">
        <v>69</v>
      </c>
      <c r="H21" s="38">
        <v>81606184722</v>
      </c>
      <c r="I21" s="8" t="s">
        <v>477</v>
      </c>
      <c r="J21" s="81">
        <v>134605.89000000001</v>
      </c>
      <c r="K21" s="81">
        <v>168257.36</v>
      </c>
      <c r="L21" s="33" t="s">
        <v>518</v>
      </c>
      <c r="M21" s="79">
        <f>N21/1.25</f>
        <v>79660.87999999999</v>
      </c>
      <c r="N21" s="78">
        <v>99576.099999999991</v>
      </c>
      <c r="O21" s="42"/>
      <c r="P21" s="19"/>
    </row>
    <row r="22" spans="1:16" ht="51.75" customHeight="1" x14ac:dyDescent="0.25">
      <c r="A22" s="28" t="s">
        <v>591</v>
      </c>
      <c r="B22" s="7" t="s">
        <v>70</v>
      </c>
      <c r="C22" s="59" t="s">
        <v>71</v>
      </c>
      <c r="D22" s="38" t="s">
        <v>566</v>
      </c>
      <c r="E22" s="44"/>
      <c r="F22" s="9" t="s">
        <v>28</v>
      </c>
      <c r="G22" s="36" t="s">
        <v>72</v>
      </c>
      <c r="H22" s="38" t="s">
        <v>73</v>
      </c>
      <c r="I22" s="59" t="s">
        <v>478</v>
      </c>
      <c r="J22" s="81">
        <v>95503.25</v>
      </c>
      <c r="K22" s="81">
        <v>95503.25</v>
      </c>
      <c r="L22" s="33" t="s">
        <v>74</v>
      </c>
      <c r="M22" s="81">
        <v>95503.25</v>
      </c>
      <c r="N22" s="81">
        <v>95503.25</v>
      </c>
      <c r="O22" s="42"/>
      <c r="P22" s="19"/>
    </row>
    <row r="23" spans="1:16" ht="51.75" customHeight="1" x14ac:dyDescent="0.25">
      <c r="A23" s="28" t="s">
        <v>592</v>
      </c>
      <c r="B23" s="61" t="s">
        <v>75</v>
      </c>
      <c r="C23" s="59" t="s">
        <v>71</v>
      </c>
      <c r="D23" s="65" t="s">
        <v>566</v>
      </c>
      <c r="E23" s="62"/>
      <c r="F23" s="63" t="s">
        <v>28</v>
      </c>
      <c r="G23" s="64" t="s">
        <v>76</v>
      </c>
      <c r="H23" s="65">
        <v>88470929840</v>
      </c>
      <c r="I23" s="59" t="s">
        <v>478</v>
      </c>
      <c r="J23" s="81">
        <v>19900</v>
      </c>
      <c r="K23" s="83">
        <v>24875</v>
      </c>
      <c r="L23" s="33" t="s">
        <v>513</v>
      </c>
      <c r="M23" s="81">
        <v>19900</v>
      </c>
      <c r="N23" s="83">
        <v>24875</v>
      </c>
      <c r="O23" s="42"/>
      <c r="P23" s="19"/>
    </row>
    <row r="24" spans="1:16" ht="51.75" customHeight="1" x14ac:dyDescent="0.25">
      <c r="A24" s="28" t="s">
        <v>593</v>
      </c>
      <c r="B24" s="61" t="s">
        <v>77</v>
      </c>
      <c r="C24" s="59" t="s">
        <v>71</v>
      </c>
      <c r="D24" s="65" t="s">
        <v>566</v>
      </c>
      <c r="E24" s="62"/>
      <c r="F24" s="63" t="s">
        <v>28</v>
      </c>
      <c r="G24" s="64" t="s">
        <v>78</v>
      </c>
      <c r="H24" s="65">
        <v>9371680761</v>
      </c>
      <c r="I24" s="59" t="s">
        <v>478</v>
      </c>
      <c r="J24" s="81">
        <v>10946.8</v>
      </c>
      <c r="K24" s="83">
        <v>13683.5</v>
      </c>
      <c r="L24" s="33" t="s">
        <v>512</v>
      </c>
      <c r="M24" s="81">
        <v>10946.8</v>
      </c>
      <c r="N24" s="83">
        <v>13683.5</v>
      </c>
      <c r="O24" s="42"/>
      <c r="P24" s="19"/>
    </row>
    <row r="25" spans="1:16" ht="51.75" customHeight="1" x14ac:dyDescent="0.25">
      <c r="A25" s="28" t="s">
        <v>596</v>
      </c>
      <c r="B25" s="7" t="s">
        <v>79</v>
      </c>
      <c r="C25" s="59" t="s">
        <v>71</v>
      </c>
      <c r="D25" s="38">
        <v>38000000</v>
      </c>
      <c r="E25" s="44"/>
      <c r="F25" s="9" t="s">
        <v>28</v>
      </c>
      <c r="G25" s="36" t="s">
        <v>80</v>
      </c>
      <c r="H25" s="38">
        <v>96725652983</v>
      </c>
      <c r="I25" s="59" t="s">
        <v>478</v>
      </c>
      <c r="J25" s="81">
        <v>8400</v>
      </c>
      <c r="K25" s="81">
        <v>10500</v>
      </c>
      <c r="L25" s="33" t="s">
        <v>81</v>
      </c>
      <c r="M25" s="81">
        <v>8400</v>
      </c>
      <c r="N25" s="81">
        <v>10500</v>
      </c>
      <c r="O25" s="42"/>
      <c r="P25" s="19"/>
    </row>
    <row r="26" spans="1:16" ht="51.75" customHeight="1" x14ac:dyDescent="0.25">
      <c r="A26" s="28" t="s">
        <v>594</v>
      </c>
      <c r="B26" s="7" t="s">
        <v>82</v>
      </c>
      <c r="C26" s="59" t="s">
        <v>71</v>
      </c>
      <c r="D26" s="38">
        <v>38000000</v>
      </c>
      <c r="E26" s="44"/>
      <c r="F26" s="9" t="s">
        <v>28</v>
      </c>
      <c r="G26" s="36" t="s">
        <v>83</v>
      </c>
      <c r="H26" s="38">
        <v>68373453442</v>
      </c>
      <c r="I26" s="59" t="s">
        <v>478</v>
      </c>
      <c r="J26" s="81">
        <v>12570</v>
      </c>
      <c r="K26" s="81">
        <v>15712.5</v>
      </c>
      <c r="L26" s="33" t="s">
        <v>84</v>
      </c>
      <c r="M26" s="81">
        <v>12570</v>
      </c>
      <c r="N26" s="81">
        <v>15712.5</v>
      </c>
      <c r="O26" s="42"/>
      <c r="P26" s="19"/>
    </row>
    <row r="27" spans="1:16" ht="65.25" customHeight="1" x14ac:dyDescent="0.25">
      <c r="A27" s="28" t="s">
        <v>597</v>
      </c>
      <c r="B27" s="19" t="s">
        <v>85</v>
      </c>
      <c r="C27" s="58" t="s">
        <v>86</v>
      </c>
      <c r="D27" s="31" t="s">
        <v>87</v>
      </c>
      <c r="E27" s="33"/>
      <c r="F27" s="9" t="s">
        <v>28</v>
      </c>
      <c r="G27" s="30" t="s">
        <v>88</v>
      </c>
      <c r="H27" s="31">
        <v>83157399243</v>
      </c>
      <c r="I27" s="28" t="s">
        <v>479</v>
      </c>
      <c r="J27" s="79">
        <v>52000</v>
      </c>
      <c r="K27" s="79">
        <v>65000</v>
      </c>
      <c r="L27" s="68" t="s">
        <v>569</v>
      </c>
      <c r="M27" s="83">
        <f>N27/1.25</f>
        <v>52300</v>
      </c>
      <c r="N27" s="84">
        <v>65375</v>
      </c>
      <c r="O27" s="32" t="s">
        <v>570</v>
      </c>
      <c r="P27" s="30"/>
    </row>
    <row r="28" spans="1:16" ht="51.75" customHeight="1" x14ac:dyDescent="0.25">
      <c r="A28" s="28" t="s">
        <v>598</v>
      </c>
      <c r="B28" s="19" t="s">
        <v>89</v>
      </c>
      <c r="C28" s="28" t="s">
        <v>90</v>
      </c>
      <c r="D28" s="31" t="s">
        <v>91</v>
      </c>
      <c r="E28" s="33" t="s">
        <v>92</v>
      </c>
      <c r="F28" s="9" t="s">
        <v>20</v>
      </c>
      <c r="G28" s="30" t="s">
        <v>78</v>
      </c>
      <c r="H28" s="31">
        <v>9371680761</v>
      </c>
      <c r="I28" s="28" t="s">
        <v>479</v>
      </c>
      <c r="J28" s="79">
        <v>42660.72</v>
      </c>
      <c r="K28" s="79">
        <v>53325.9</v>
      </c>
      <c r="L28" s="33" t="s">
        <v>511</v>
      </c>
      <c r="M28" s="79">
        <v>41514.83</v>
      </c>
      <c r="N28" s="78">
        <f t="shared" ref="N28:N33" si="2">M28*1.25</f>
        <v>51893.537500000006</v>
      </c>
      <c r="O28" s="32"/>
      <c r="P28" s="30"/>
    </row>
    <row r="29" spans="1:16" ht="51.75" customHeight="1" x14ac:dyDescent="0.25">
      <c r="A29" s="28" t="s">
        <v>599</v>
      </c>
      <c r="B29" s="19" t="s">
        <v>93</v>
      </c>
      <c r="C29" s="58" t="s">
        <v>94</v>
      </c>
      <c r="D29" s="31" t="s">
        <v>87</v>
      </c>
      <c r="E29" s="33"/>
      <c r="F29" s="45" t="s">
        <v>28</v>
      </c>
      <c r="G29" s="30" t="s">
        <v>95</v>
      </c>
      <c r="H29" s="31">
        <v>23503746756</v>
      </c>
      <c r="I29" s="28" t="s">
        <v>480</v>
      </c>
      <c r="J29" s="79">
        <v>28114</v>
      </c>
      <c r="K29" s="79">
        <v>35142.5</v>
      </c>
      <c r="L29" s="33" t="s">
        <v>556</v>
      </c>
      <c r="M29" s="79">
        <v>26542.25</v>
      </c>
      <c r="N29" s="78">
        <f t="shared" si="2"/>
        <v>33177.8125</v>
      </c>
      <c r="O29" s="42"/>
      <c r="P29" s="19"/>
    </row>
    <row r="30" spans="1:16" ht="51.75" customHeight="1" x14ac:dyDescent="0.25">
      <c r="A30" s="28" t="s">
        <v>601</v>
      </c>
      <c r="B30" s="19" t="s">
        <v>96</v>
      </c>
      <c r="C30" s="28" t="s">
        <v>90</v>
      </c>
      <c r="D30" s="31" t="s">
        <v>91</v>
      </c>
      <c r="E30" s="33" t="s">
        <v>92</v>
      </c>
      <c r="F30" s="9" t="s">
        <v>20</v>
      </c>
      <c r="G30" s="30" t="s">
        <v>97</v>
      </c>
      <c r="H30" s="31">
        <v>50515147203</v>
      </c>
      <c r="I30" s="28" t="s">
        <v>481</v>
      </c>
      <c r="J30" s="79">
        <v>97710</v>
      </c>
      <c r="K30" s="79">
        <v>122137.5</v>
      </c>
      <c r="L30" s="33" t="s">
        <v>514</v>
      </c>
      <c r="M30" s="79">
        <v>51997</v>
      </c>
      <c r="N30" s="78">
        <f t="shared" si="2"/>
        <v>64996.25</v>
      </c>
      <c r="O30" s="42"/>
      <c r="P30" s="19"/>
    </row>
    <row r="31" spans="1:16" ht="71.25" customHeight="1" x14ac:dyDescent="0.25">
      <c r="A31" s="28" t="s">
        <v>602</v>
      </c>
      <c r="B31" s="19" t="s">
        <v>98</v>
      </c>
      <c r="C31" s="28" t="s">
        <v>90</v>
      </c>
      <c r="D31" s="31" t="s">
        <v>91</v>
      </c>
      <c r="E31" s="33" t="s">
        <v>92</v>
      </c>
      <c r="F31" s="9" t="s">
        <v>20</v>
      </c>
      <c r="G31" s="30" t="s">
        <v>97</v>
      </c>
      <c r="H31" s="31">
        <v>50515147203</v>
      </c>
      <c r="I31" s="28" t="s">
        <v>481</v>
      </c>
      <c r="J31" s="79">
        <v>183700</v>
      </c>
      <c r="K31" s="79">
        <v>229625</v>
      </c>
      <c r="L31" s="33" t="s">
        <v>515</v>
      </c>
      <c r="M31" s="78">
        <v>181760</v>
      </c>
      <c r="N31" s="78">
        <f t="shared" si="2"/>
        <v>227200</v>
      </c>
      <c r="P31" s="19"/>
    </row>
    <row r="32" spans="1:16" ht="51.75" customHeight="1" x14ac:dyDescent="0.25">
      <c r="A32" s="28" t="s">
        <v>603</v>
      </c>
      <c r="B32" s="19" t="s">
        <v>99</v>
      </c>
      <c r="C32" s="28" t="s">
        <v>90</v>
      </c>
      <c r="D32" s="31" t="s">
        <v>91</v>
      </c>
      <c r="E32" s="33" t="s">
        <v>92</v>
      </c>
      <c r="F32" s="9" t="s">
        <v>20</v>
      </c>
      <c r="G32" s="30" t="s">
        <v>100</v>
      </c>
      <c r="H32" s="31">
        <v>54600743656</v>
      </c>
      <c r="I32" s="28" t="s">
        <v>474</v>
      </c>
      <c r="J32" s="79">
        <v>179530</v>
      </c>
      <c r="K32" s="79">
        <v>224412.5</v>
      </c>
      <c r="L32" s="15" t="s">
        <v>506</v>
      </c>
      <c r="M32" s="78">
        <v>135483</v>
      </c>
      <c r="N32" s="78">
        <f t="shared" si="2"/>
        <v>169353.75</v>
      </c>
      <c r="O32" s="18"/>
      <c r="P32" s="19"/>
    </row>
    <row r="33" spans="1:16" ht="88.5" customHeight="1" x14ac:dyDescent="0.25">
      <c r="A33" s="28" t="s">
        <v>604</v>
      </c>
      <c r="B33" s="19" t="s">
        <v>101</v>
      </c>
      <c r="C33" s="28" t="s">
        <v>90</v>
      </c>
      <c r="D33" s="31" t="s">
        <v>91</v>
      </c>
      <c r="E33" s="33" t="s">
        <v>92</v>
      </c>
      <c r="F33" s="9" t="s">
        <v>20</v>
      </c>
      <c r="G33" s="30" t="s">
        <v>78</v>
      </c>
      <c r="H33" s="31">
        <v>9371680761</v>
      </c>
      <c r="I33" s="28" t="s">
        <v>474</v>
      </c>
      <c r="J33" s="79">
        <v>36536.04</v>
      </c>
      <c r="K33" s="79">
        <v>45670.05</v>
      </c>
      <c r="L33" s="33" t="s">
        <v>517</v>
      </c>
      <c r="M33" s="77">
        <v>99930.46</v>
      </c>
      <c r="N33" s="78">
        <f t="shared" si="2"/>
        <v>124913.07500000001</v>
      </c>
      <c r="O33" s="18" t="s">
        <v>522</v>
      </c>
      <c r="P33" s="7"/>
    </row>
    <row r="34" spans="1:16" ht="101.25" customHeight="1" x14ac:dyDescent="0.25">
      <c r="A34" s="46" t="s">
        <v>605</v>
      </c>
      <c r="B34" s="22" t="s">
        <v>102</v>
      </c>
      <c r="C34" s="21" t="s">
        <v>103</v>
      </c>
      <c r="D34" s="26" t="s">
        <v>104</v>
      </c>
      <c r="E34" s="37" t="s">
        <v>105</v>
      </c>
      <c r="F34" s="24" t="s">
        <v>44</v>
      </c>
      <c r="G34" s="25" t="s">
        <v>106</v>
      </c>
      <c r="H34" s="26">
        <v>28214613860</v>
      </c>
      <c r="I34" s="21" t="s">
        <v>554</v>
      </c>
      <c r="J34" s="82">
        <v>106980.61</v>
      </c>
      <c r="K34" s="82">
        <v>133725.76250000001</v>
      </c>
      <c r="L34" s="23">
        <v>43889</v>
      </c>
      <c r="M34" s="85">
        <v>199104.4</v>
      </c>
      <c r="N34" s="85">
        <v>248880.5</v>
      </c>
      <c r="O34" s="47" t="s">
        <v>736</v>
      </c>
      <c r="P34" s="22"/>
    </row>
    <row r="35" spans="1:16" ht="76.5" x14ac:dyDescent="0.25">
      <c r="A35" s="21" t="s">
        <v>606</v>
      </c>
      <c r="B35" s="22" t="s">
        <v>107</v>
      </c>
      <c r="C35" s="21" t="s">
        <v>108</v>
      </c>
      <c r="D35" s="26" t="s">
        <v>109</v>
      </c>
      <c r="E35" s="23" t="s">
        <v>110</v>
      </c>
      <c r="F35" s="24" t="s">
        <v>44</v>
      </c>
      <c r="G35" s="25" t="s">
        <v>111</v>
      </c>
      <c r="H35" s="26">
        <v>94765037768</v>
      </c>
      <c r="I35" s="21" t="s">
        <v>557</v>
      </c>
      <c r="J35" s="82">
        <v>1049059.48</v>
      </c>
      <c r="K35" s="82">
        <v>1311324.3500000001</v>
      </c>
      <c r="L35" s="37"/>
      <c r="M35" s="82">
        <v>0</v>
      </c>
      <c r="N35" s="82">
        <v>0</v>
      </c>
      <c r="O35" s="27"/>
      <c r="P35" s="25" t="s">
        <v>112</v>
      </c>
    </row>
    <row r="36" spans="1:16" ht="51.75" customHeight="1" x14ac:dyDescent="0.25">
      <c r="A36" s="6" t="s">
        <v>607</v>
      </c>
      <c r="B36" s="19" t="s">
        <v>113</v>
      </c>
      <c r="C36" s="28" t="s">
        <v>114</v>
      </c>
      <c r="D36" s="31" t="s">
        <v>115</v>
      </c>
      <c r="E36" s="33"/>
      <c r="F36" s="29" t="s">
        <v>28</v>
      </c>
      <c r="G36" s="30" t="s">
        <v>116</v>
      </c>
      <c r="H36" s="31">
        <v>70127500266</v>
      </c>
      <c r="I36" s="58" t="s">
        <v>526</v>
      </c>
      <c r="J36" s="79">
        <v>49389.5</v>
      </c>
      <c r="K36" s="79">
        <v>61736.875</v>
      </c>
      <c r="L36" s="49" t="s">
        <v>117</v>
      </c>
      <c r="M36" s="79">
        <v>39337.576000000001</v>
      </c>
      <c r="N36" s="79">
        <v>49171.97</v>
      </c>
      <c r="O36" s="12"/>
      <c r="P36" s="7"/>
    </row>
    <row r="37" spans="1:16" ht="51.75" customHeight="1" x14ac:dyDescent="0.25">
      <c r="A37" s="6" t="s">
        <v>600</v>
      </c>
      <c r="B37" s="19" t="s">
        <v>118</v>
      </c>
      <c r="C37" s="28" t="s">
        <v>119</v>
      </c>
      <c r="D37" s="31" t="s">
        <v>120</v>
      </c>
      <c r="E37" s="33" t="s">
        <v>121</v>
      </c>
      <c r="F37" s="9" t="s">
        <v>20</v>
      </c>
      <c r="G37" s="30" t="s">
        <v>122</v>
      </c>
      <c r="H37" s="31">
        <v>36198195227</v>
      </c>
      <c r="I37" s="28" t="s">
        <v>527</v>
      </c>
      <c r="J37" s="79">
        <v>209308</v>
      </c>
      <c r="K37" s="79">
        <v>261635</v>
      </c>
      <c r="L37" s="49" t="s">
        <v>504</v>
      </c>
      <c r="M37" s="77">
        <v>170413.47</v>
      </c>
      <c r="N37" s="79">
        <f>M37*1.25</f>
        <v>213016.83749999999</v>
      </c>
      <c r="O37" s="12"/>
      <c r="P37" s="7"/>
    </row>
    <row r="38" spans="1:16" ht="91.5" customHeight="1" x14ac:dyDescent="0.25">
      <c r="A38" s="6" t="s">
        <v>608</v>
      </c>
      <c r="B38" s="19" t="s">
        <v>123</v>
      </c>
      <c r="C38" s="58" t="s">
        <v>124</v>
      </c>
      <c r="D38" s="31" t="s">
        <v>125</v>
      </c>
      <c r="E38" s="33"/>
      <c r="F38" s="29" t="s">
        <v>28</v>
      </c>
      <c r="G38" s="30" t="s">
        <v>126</v>
      </c>
      <c r="H38" s="31">
        <v>39853231950</v>
      </c>
      <c r="I38" s="28" t="s">
        <v>496</v>
      </c>
      <c r="J38" s="79">
        <v>42600</v>
      </c>
      <c r="K38" s="79">
        <v>53250</v>
      </c>
      <c r="L38" s="49" t="s">
        <v>793</v>
      </c>
      <c r="M38" s="77">
        <f>N38/1.25</f>
        <v>60850</v>
      </c>
      <c r="N38" s="77">
        <v>76062.5</v>
      </c>
      <c r="O38" s="12" t="s">
        <v>798</v>
      </c>
      <c r="P38" s="7"/>
    </row>
    <row r="39" spans="1:16" ht="51.75" customHeight="1" x14ac:dyDescent="0.25">
      <c r="A39" s="6" t="s">
        <v>609</v>
      </c>
      <c r="B39" s="19" t="s">
        <v>127</v>
      </c>
      <c r="C39" s="28" t="s">
        <v>128</v>
      </c>
      <c r="D39" s="31" t="s">
        <v>129</v>
      </c>
      <c r="E39" s="33" t="s">
        <v>130</v>
      </c>
      <c r="F39" s="9" t="s">
        <v>20</v>
      </c>
      <c r="G39" s="30" t="s">
        <v>131</v>
      </c>
      <c r="H39" s="31">
        <v>32179081874</v>
      </c>
      <c r="I39" s="28" t="s">
        <v>528</v>
      </c>
      <c r="J39" s="79">
        <v>269228</v>
      </c>
      <c r="K39" s="79">
        <v>336535</v>
      </c>
      <c r="L39" s="33" t="s">
        <v>525</v>
      </c>
      <c r="M39" s="79">
        <v>136854.18</v>
      </c>
      <c r="N39" s="79">
        <f>M39*1.25</f>
        <v>171067.72499999998</v>
      </c>
      <c r="O39" s="32"/>
      <c r="P39" s="19"/>
    </row>
    <row r="40" spans="1:16" ht="51.75" customHeight="1" x14ac:dyDescent="0.25">
      <c r="A40" s="13" t="s">
        <v>611</v>
      </c>
      <c r="B40" s="61" t="s">
        <v>777</v>
      </c>
      <c r="C40" s="58" t="s">
        <v>132</v>
      </c>
      <c r="D40" s="71" t="s">
        <v>133</v>
      </c>
      <c r="E40" s="68"/>
      <c r="F40" s="69" t="s">
        <v>28</v>
      </c>
      <c r="G40" s="70" t="s">
        <v>418</v>
      </c>
      <c r="H40" s="71">
        <v>62815184072</v>
      </c>
      <c r="I40" s="58" t="s">
        <v>779</v>
      </c>
      <c r="J40" s="83">
        <v>28728</v>
      </c>
      <c r="K40" s="83">
        <v>35910</v>
      </c>
      <c r="L40" s="72" t="s">
        <v>778</v>
      </c>
      <c r="M40" s="83">
        <v>28728</v>
      </c>
      <c r="N40" s="83">
        <v>35910</v>
      </c>
      <c r="O40" s="73"/>
      <c r="P40" s="97"/>
    </row>
    <row r="41" spans="1:16" ht="51.75" customHeight="1" x14ac:dyDescent="0.25">
      <c r="A41" s="6" t="s">
        <v>613</v>
      </c>
      <c r="B41" s="19" t="s">
        <v>134</v>
      </c>
      <c r="C41" s="58" t="s">
        <v>135</v>
      </c>
      <c r="D41" s="31" t="s">
        <v>136</v>
      </c>
      <c r="E41" s="33"/>
      <c r="F41" s="29" t="s">
        <v>28</v>
      </c>
      <c r="G41" s="30" t="s">
        <v>137</v>
      </c>
      <c r="H41" s="31">
        <v>53833195657</v>
      </c>
      <c r="I41" s="28" t="s">
        <v>529</v>
      </c>
      <c r="J41" s="79">
        <v>144850</v>
      </c>
      <c r="K41" s="79">
        <v>165263.29999999999</v>
      </c>
      <c r="L41" s="49">
        <v>43944</v>
      </c>
      <c r="M41" s="79">
        <v>72739.5</v>
      </c>
      <c r="N41" s="79">
        <f>M41*1.25</f>
        <v>90924.375</v>
      </c>
      <c r="O41" s="12"/>
      <c r="P41" s="7"/>
    </row>
    <row r="42" spans="1:16" ht="51.75" customHeight="1" x14ac:dyDescent="0.25">
      <c r="A42" s="6" t="s">
        <v>614</v>
      </c>
      <c r="B42" s="19" t="s">
        <v>775</v>
      </c>
      <c r="C42" s="58" t="s">
        <v>138</v>
      </c>
      <c r="D42" s="31" t="s">
        <v>139</v>
      </c>
      <c r="E42" s="33"/>
      <c r="F42" s="29" t="s">
        <v>28</v>
      </c>
      <c r="G42" s="30" t="s">
        <v>140</v>
      </c>
      <c r="H42" s="31">
        <v>82798532151</v>
      </c>
      <c r="I42" s="58" t="s">
        <v>530</v>
      </c>
      <c r="J42" s="79">
        <v>60500</v>
      </c>
      <c r="K42" s="79">
        <v>75625</v>
      </c>
      <c r="L42" s="49" t="s">
        <v>141</v>
      </c>
      <c r="M42" s="79">
        <v>60500</v>
      </c>
      <c r="N42" s="79">
        <v>75625</v>
      </c>
      <c r="O42" s="12"/>
      <c r="P42" s="7"/>
    </row>
    <row r="43" spans="1:16" ht="76.5" x14ac:dyDescent="0.25">
      <c r="A43" s="46" t="s">
        <v>615</v>
      </c>
      <c r="B43" s="22" t="s">
        <v>142</v>
      </c>
      <c r="C43" s="21" t="s">
        <v>143</v>
      </c>
      <c r="D43" s="26" t="s">
        <v>144</v>
      </c>
      <c r="E43" s="27" t="s">
        <v>145</v>
      </c>
      <c r="F43" s="24" t="s">
        <v>146</v>
      </c>
      <c r="G43" s="25" t="s">
        <v>45</v>
      </c>
      <c r="H43" s="26">
        <v>67001695549</v>
      </c>
      <c r="I43" s="21" t="s">
        <v>489</v>
      </c>
      <c r="J43" s="82">
        <v>448510.18</v>
      </c>
      <c r="K43" s="82">
        <v>560637.72499999998</v>
      </c>
      <c r="L43" s="23">
        <v>43567</v>
      </c>
      <c r="M43" s="85">
        <v>448510.18</v>
      </c>
      <c r="N43" s="85">
        <v>560637.72499999998</v>
      </c>
      <c r="O43" s="47"/>
      <c r="P43" s="22"/>
    </row>
    <row r="44" spans="1:16" ht="51.75" customHeight="1" x14ac:dyDescent="0.25">
      <c r="A44" s="6" t="s">
        <v>616</v>
      </c>
      <c r="B44" s="19" t="s">
        <v>776</v>
      </c>
      <c r="C44" s="58" t="s">
        <v>147</v>
      </c>
      <c r="D44" s="31" t="s">
        <v>148</v>
      </c>
      <c r="E44" s="33"/>
      <c r="F44" s="29" t="s">
        <v>28</v>
      </c>
      <c r="G44" s="30" t="s">
        <v>32</v>
      </c>
      <c r="H44" s="31">
        <v>82823351319</v>
      </c>
      <c r="I44" s="58" t="s">
        <v>488</v>
      </c>
      <c r="J44" s="79">
        <v>38500</v>
      </c>
      <c r="K44" s="79">
        <v>48125</v>
      </c>
      <c r="L44" s="49" t="s">
        <v>149</v>
      </c>
      <c r="M44" s="79">
        <v>38500</v>
      </c>
      <c r="N44" s="79">
        <v>48125</v>
      </c>
      <c r="O44" s="12"/>
      <c r="P44" s="7"/>
    </row>
    <row r="45" spans="1:16" ht="76.5" x14ac:dyDescent="0.25">
      <c r="A45" s="46" t="s">
        <v>617</v>
      </c>
      <c r="B45" s="22" t="s">
        <v>150</v>
      </c>
      <c r="C45" s="21" t="s">
        <v>151</v>
      </c>
      <c r="D45" s="26" t="s">
        <v>152</v>
      </c>
      <c r="E45" s="50" t="s">
        <v>153</v>
      </c>
      <c r="F45" s="24" t="s">
        <v>154</v>
      </c>
      <c r="G45" s="25" t="s">
        <v>155</v>
      </c>
      <c r="H45" s="26">
        <v>5273195306</v>
      </c>
      <c r="I45" s="21" t="s">
        <v>483</v>
      </c>
      <c r="J45" s="82">
        <v>618994</v>
      </c>
      <c r="K45" s="82">
        <v>773742.5</v>
      </c>
      <c r="L45" s="23" t="s">
        <v>737</v>
      </c>
      <c r="M45" s="85">
        <v>245902.2</v>
      </c>
      <c r="N45" s="85">
        <v>307377.75</v>
      </c>
      <c r="O45" s="47"/>
      <c r="P45" s="22"/>
    </row>
    <row r="46" spans="1:16" ht="51.75" customHeight="1" x14ac:dyDescent="0.25">
      <c r="A46" s="13" t="s">
        <v>610</v>
      </c>
      <c r="B46" s="51" t="s">
        <v>156</v>
      </c>
      <c r="C46" s="28"/>
      <c r="D46" s="31"/>
      <c r="E46" s="44"/>
      <c r="F46" s="29"/>
      <c r="G46" s="30" t="s">
        <v>155</v>
      </c>
      <c r="H46" s="31">
        <v>5273195306</v>
      </c>
      <c r="I46" s="28" t="s">
        <v>484</v>
      </c>
      <c r="J46" s="79">
        <v>309497</v>
      </c>
      <c r="K46" s="79">
        <v>386871.25</v>
      </c>
      <c r="L46" s="15" t="s">
        <v>737</v>
      </c>
      <c r="M46" s="78">
        <v>245902.2</v>
      </c>
      <c r="N46" s="78">
        <v>307377.75</v>
      </c>
      <c r="O46" s="19"/>
      <c r="P46" s="19"/>
    </row>
    <row r="47" spans="1:16" ht="99" customHeight="1" x14ac:dyDescent="0.25">
      <c r="A47" s="13" t="s">
        <v>618</v>
      </c>
      <c r="B47" s="52" t="s">
        <v>157</v>
      </c>
      <c r="C47" s="58" t="s">
        <v>158</v>
      </c>
      <c r="D47" s="31" t="s">
        <v>159</v>
      </c>
      <c r="E47" s="44"/>
      <c r="F47" s="29" t="s">
        <v>28</v>
      </c>
      <c r="G47" s="30" t="s">
        <v>160</v>
      </c>
      <c r="H47" s="31">
        <v>16214531266</v>
      </c>
      <c r="I47" s="28" t="s">
        <v>485</v>
      </c>
      <c r="J47" s="79">
        <v>149730</v>
      </c>
      <c r="K47" s="79">
        <v>187162.5</v>
      </c>
      <c r="L47" s="15">
        <v>44104</v>
      </c>
      <c r="M47" s="78">
        <v>82515</v>
      </c>
      <c r="N47" s="78">
        <v>103143.75</v>
      </c>
      <c r="O47" s="19"/>
      <c r="P47" s="19"/>
    </row>
    <row r="48" spans="1:16" ht="73.5" customHeight="1" x14ac:dyDescent="0.25">
      <c r="A48" s="13" t="s">
        <v>619</v>
      </c>
      <c r="B48" s="52" t="s">
        <v>161</v>
      </c>
      <c r="C48" s="58" t="s">
        <v>162</v>
      </c>
      <c r="D48" s="31" t="s">
        <v>163</v>
      </c>
      <c r="E48" s="44"/>
      <c r="F48" s="29" t="s">
        <v>28</v>
      </c>
      <c r="G48" s="30" t="s">
        <v>164</v>
      </c>
      <c r="H48" s="31">
        <v>30293478878</v>
      </c>
      <c r="I48" s="28" t="s">
        <v>485</v>
      </c>
      <c r="J48" s="79">
        <v>99280</v>
      </c>
      <c r="K48" s="79">
        <v>124100</v>
      </c>
      <c r="L48" s="15" t="s">
        <v>738</v>
      </c>
      <c r="M48" s="86">
        <v>136207.07999999999</v>
      </c>
      <c r="N48" s="78">
        <v>170258.85</v>
      </c>
      <c r="O48" s="19" t="s">
        <v>522</v>
      </c>
      <c r="P48" s="19"/>
    </row>
    <row r="49" spans="1:16" ht="51.75" customHeight="1" x14ac:dyDescent="0.25">
      <c r="A49" s="13" t="s">
        <v>620</v>
      </c>
      <c r="B49" s="53" t="s">
        <v>165</v>
      </c>
      <c r="C49" s="58" t="s">
        <v>162</v>
      </c>
      <c r="D49" s="31" t="s">
        <v>163</v>
      </c>
      <c r="E49" s="44"/>
      <c r="F49" s="29" t="s">
        <v>28</v>
      </c>
      <c r="G49" s="30" t="s">
        <v>164</v>
      </c>
      <c r="H49" s="31">
        <v>30293478878</v>
      </c>
      <c r="I49" s="28" t="s">
        <v>485</v>
      </c>
      <c r="J49" s="79">
        <v>33130</v>
      </c>
      <c r="K49" s="79">
        <v>41412.5</v>
      </c>
      <c r="L49" s="15">
        <v>43895</v>
      </c>
      <c r="M49" s="78">
        <v>25335.87</v>
      </c>
      <c r="N49" s="78">
        <v>31669.84</v>
      </c>
      <c r="O49" s="19"/>
      <c r="P49" s="19"/>
    </row>
    <row r="50" spans="1:16" ht="159" customHeight="1" x14ac:dyDescent="0.25">
      <c r="A50" s="13" t="s">
        <v>621</v>
      </c>
      <c r="B50" s="95" t="s">
        <v>166</v>
      </c>
      <c r="C50" s="28" t="s">
        <v>167</v>
      </c>
      <c r="D50" s="31" t="s">
        <v>168</v>
      </c>
      <c r="E50" s="44" t="s">
        <v>169</v>
      </c>
      <c r="F50" s="9" t="s">
        <v>20</v>
      </c>
      <c r="G50" s="30" t="s">
        <v>170</v>
      </c>
      <c r="H50" s="31">
        <v>93245284305</v>
      </c>
      <c r="I50" s="28" t="s">
        <v>785</v>
      </c>
      <c r="J50" s="79">
        <v>59129644.939999998</v>
      </c>
      <c r="K50" s="79">
        <f>J50*1.25</f>
        <v>73912056.174999997</v>
      </c>
      <c r="L50" s="15" t="s">
        <v>791</v>
      </c>
      <c r="M50" s="78">
        <v>59129644.939999998</v>
      </c>
      <c r="N50" s="78">
        <v>73912056.174999997</v>
      </c>
      <c r="O50" s="19"/>
      <c r="P50" s="61" t="s">
        <v>781</v>
      </c>
    </row>
    <row r="51" spans="1:16" ht="51.75" customHeight="1" x14ac:dyDescent="0.25">
      <c r="A51" s="13" t="s">
        <v>622</v>
      </c>
      <c r="B51" s="7" t="s">
        <v>171</v>
      </c>
      <c r="C51" s="8" t="s">
        <v>172</v>
      </c>
      <c r="D51" s="38" t="s">
        <v>173</v>
      </c>
      <c r="E51" s="44"/>
      <c r="F51" s="29" t="s">
        <v>174</v>
      </c>
      <c r="G51" s="36" t="s">
        <v>175</v>
      </c>
      <c r="H51" s="38">
        <v>64546066176</v>
      </c>
      <c r="I51" s="8" t="s">
        <v>486</v>
      </c>
      <c r="J51" s="81">
        <v>252693</v>
      </c>
      <c r="K51" s="81">
        <v>315866.25</v>
      </c>
      <c r="L51" s="49">
        <v>43920</v>
      </c>
      <c r="M51" s="77">
        <f>N51/1.25</f>
        <v>194324</v>
      </c>
      <c r="N51" s="77">
        <v>242905</v>
      </c>
      <c r="O51" s="12"/>
      <c r="P51" s="7"/>
    </row>
    <row r="52" spans="1:16" ht="51.75" customHeight="1" x14ac:dyDescent="0.25">
      <c r="A52" s="13" t="s">
        <v>624</v>
      </c>
      <c r="B52" s="7" t="s">
        <v>176</v>
      </c>
      <c r="C52" s="59" t="s">
        <v>177</v>
      </c>
      <c r="D52" s="38" t="s">
        <v>178</v>
      </c>
      <c r="E52" s="44"/>
      <c r="F52" s="29" t="s">
        <v>28</v>
      </c>
      <c r="G52" s="36" t="s">
        <v>83</v>
      </c>
      <c r="H52" s="38">
        <v>68373453442</v>
      </c>
      <c r="I52" s="59" t="s">
        <v>487</v>
      </c>
      <c r="J52" s="81">
        <v>39490</v>
      </c>
      <c r="K52" s="81">
        <v>49362.5</v>
      </c>
      <c r="L52" s="49" t="s">
        <v>117</v>
      </c>
      <c r="M52" s="81">
        <v>39490</v>
      </c>
      <c r="N52" s="81">
        <v>49362.5</v>
      </c>
      <c r="O52" s="12"/>
      <c r="P52" s="7"/>
    </row>
    <row r="53" spans="1:16" ht="51.75" customHeight="1" x14ac:dyDescent="0.25">
      <c r="A53" s="13" t="s">
        <v>625</v>
      </c>
      <c r="B53" s="7" t="s">
        <v>179</v>
      </c>
      <c r="C53" s="8" t="s">
        <v>180</v>
      </c>
      <c r="D53" s="38" t="s">
        <v>181</v>
      </c>
      <c r="E53" s="44"/>
      <c r="F53" s="29" t="s">
        <v>28</v>
      </c>
      <c r="G53" s="36" t="s">
        <v>182</v>
      </c>
      <c r="H53" s="38">
        <v>5982228231</v>
      </c>
      <c r="I53" s="8" t="s">
        <v>531</v>
      </c>
      <c r="J53" s="81">
        <v>78365</v>
      </c>
      <c r="K53" s="81">
        <v>97956.25</v>
      </c>
      <c r="L53" s="49" t="s">
        <v>739</v>
      </c>
      <c r="M53" s="77">
        <f>N53/1.25</f>
        <v>38499</v>
      </c>
      <c r="N53" s="77">
        <v>48123.75</v>
      </c>
      <c r="O53" s="12"/>
      <c r="P53" s="7"/>
    </row>
    <row r="54" spans="1:16" ht="51.75" customHeight="1" x14ac:dyDescent="0.25">
      <c r="A54" s="13" t="s">
        <v>626</v>
      </c>
      <c r="B54" s="7" t="s">
        <v>183</v>
      </c>
      <c r="C54" s="8" t="s">
        <v>180</v>
      </c>
      <c r="D54" s="38" t="s">
        <v>181</v>
      </c>
      <c r="E54" s="44"/>
      <c r="F54" s="29" t="s">
        <v>28</v>
      </c>
      <c r="G54" s="36" t="s">
        <v>184</v>
      </c>
      <c r="H54" s="38">
        <v>78043520516</v>
      </c>
      <c r="I54" s="8" t="s">
        <v>531</v>
      </c>
      <c r="J54" s="81">
        <v>99960</v>
      </c>
      <c r="K54" s="81">
        <v>124950</v>
      </c>
      <c r="L54" s="49" t="s">
        <v>740</v>
      </c>
      <c r="M54" s="77">
        <f>N54/1.25</f>
        <v>77922.504000000001</v>
      </c>
      <c r="N54" s="77">
        <v>97403.13</v>
      </c>
      <c r="O54" s="12"/>
      <c r="P54" s="7"/>
    </row>
    <row r="55" spans="1:16" ht="76.5" x14ac:dyDescent="0.25">
      <c r="A55" s="46" t="s">
        <v>623</v>
      </c>
      <c r="B55" s="22" t="s">
        <v>185</v>
      </c>
      <c r="C55" s="21" t="s">
        <v>186</v>
      </c>
      <c r="D55" s="26"/>
      <c r="E55" s="50"/>
      <c r="F55" s="24" t="s">
        <v>154</v>
      </c>
      <c r="G55" s="25" t="s">
        <v>187</v>
      </c>
      <c r="H55" s="26">
        <v>87311810356</v>
      </c>
      <c r="I55" s="21" t="s">
        <v>532</v>
      </c>
      <c r="J55" s="82">
        <v>356182.05</v>
      </c>
      <c r="K55" s="82">
        <v>356182.05</v>
      </c>
      <c r="L55" s="23">
        <v>43830</v>
      </c>
      <c r="M55" s="85">
        <v>304059.42</v>
      </c>
      <c r="N55" s="85">
        <v>304059.42</v>
      </c>
      <c r="O55" s="47"/>
      <c r="P55" s="22" t="s">
        <v>188</v>
      </c>
    </row>
    <row r="56" spans="1:16" ht="76.5" x14ac:dyDescent="0.25">
      <c r="A56" s="46" t="s">
        <v>612</v>
      </c>
      <c r="B56" s="22" t="s">
        <v>189</v>
      </c>
      <c r="C56" s="21" t="s">
        <v>186</v>
      </c>
      <c r="D56" s="26"/>
      <c r="E56" s="50"/>
      <c r="F56" s="24" t="s">
        <v>154</v>
      </c>
      <c r="G56" s="25" t="s">
        <v>187</v>
      </c>
      <c r="H56" s="26">
        <v>87311810356</v>
      </c>
      <c r="I56" s="21" t="s">
        <v>532</v>
      </c>
      <c r="J56" s="82">
        <v>48242</v>
      </c>
      <c r="K56" s="82">
        <v>50065</v>
      </c>
      <c r="L56" s="23">
        <v>43830</v>
      </c>
      <c r="M56" s="85"/>
      <c r="N56" s="85">
        <v>153</v>
      </c>
      <c r="O56" s="47"/>
      <c r="P56" s="22" t="s">
        <v>188</v>
      </c>
    </row>
    <row r="57" spans="1:16" ht="51.75" customHeight="1" x14ac:dyDescent="0.25">
      <c r="A57" s="6" t="s">
        <v>627</v>
      </c>
      <c r="B57" s="7" t="s">
        <v>190</v>
      </c>
      <c r="C57" s="59" t="s">
        <v>191</v>
      </c>
      <c r="D57" s="38" t="s">
        <v>192</v>
      </c>
      <c r="E57" s="44"/>
      <c r="F57" s="29" t="s">
        <v>28</v>
      </c>
      <c r="G57" s="36" t="s">
        <v>193</v>
      </c>
      <c r="H57" s="38">
        <v>39521531180</v>
      </c>
      <c r="I57" s="59" t="s">
        <v>533</v>
      </c>
      <c r="J57" s="81">
        <v>25700</v>
      </c>
      <c r="K57" s="81">
        <v>32125</v>
      </c>
      <c r="L57" s="49" t="s">
        <v>519</v>
      </c>
      <c r="M57" s="77">
        <v>25700</v>
      </c>
      <c r="N57" s="79">
        <f>M57*1.25</f>
        <v>32125</v>
      </c>
      <c r="O57" s="12"/>
      <c r="P57" s="7"/>
    </row>
    <row r="58" spans="1:16" ht="51.75" customHeight="1" x14ac:dyDescent="0.25">
      <c r="A58" s="6" t="s">
        <v>628</v>
      </c>
      <c r="B58" s="7" t="s">
        <v>194</v>
      </c>
      <c r="C58" s="59" t="s">
        <v>195</v>
      </c>
      <c r="D58" s="38" t="s">
        <v>196</v>
      </c>
      <c r="E58" s="44"/>
      <c r="F58" s="29" t="s">
        <v>28</v>
      </c>
      <c r="G58" s="36" t="s">
        <v>197</v>
      </c>
      <c r="H58" s="38">
        <v>56895477602</v>
      </c>
      <c r="I58" s="59" t="s">
        <v>533</v>
      </c>
      <c r="J58" s="81">
        <v>46305</v>
      </c>
      <c r="K58" s="81">
        <v>57881.25</v>
      </c>
      <c r="L58" s="49" t="s">
        <v>198</v>
      </c>
      <c r="M58" s="81">
        <v>46305</v>
      </c>
      <c r="N58" s="81">
        <v>57881.25</v>
      </c>
      <c r="O58" s="12"/>
      <c r="P58" s="7"/>
    </row>
    <row r="59" spans="1:16" ht="51.75" customHeight="1" x14ac:dyDescent="0.25">
      <c r="A59" s="6" t="s">
        <v>631</v>
      </c>
      <c r="B59" s="7" t="s">
        <v>199</v>
      </c>
      <c r="C59" s="8" t="s">
        <v>200</v>
      </c>
      <c r="D59" s="38" t="s">
        <v>201</v>
      </c>
      <c r="E59" s="44"/>
      <c r="F59" s="29" t="s">
        <v>28</v>
      </c>
      <c r="G59" s="36" t="s">
        <v>164</v>
      </c>
      <c r="H59" s="38">
        <v>30293478878</v>
      </c>
      <c r="I59" s="8" t="s">
        <v>534</v>
      </c>
      <c r="J59" s="81">
        <v>189607.5</v>
      </c>
      <c r="K59" s="81">
        <v>237009.375</v>
      </c>
      <c r="L59" s="49" t="s">
        <v>741</v>
      </c>
      <c r="M59" s="77">
        <f>N59/1.25</f>
        <v>146657.50400000002</v>
      </c>
      <c r="N59" s="77">
        <v>183321.88</v>
      </c>
      <c r="O59" s="10"/>
      <c r="P59" s="7"/>
    </row>
    <row r="60" spans="1:16" ht="79.5" customHeight="1" x14ac:dyDescent="0.25">
      <c r="A60" s="46" t="s">
        <v>632</v>
      </c>
      <c r="B60" s="22" t="s">
        <v>202</v>
      </c>
      <c r="C60" s="21" t="s">
        <v>203</v>
      </c>
      <c r="D60" s="26" t="s">
        <v>201</v>
      </c>
      <c r="E60" s="37" t="s">
        <v>204</v>
      </c>
      <c r="F60" s="24" t="s">
        <v>154</v>
      </c>
      <c r="G60" s="25" t="s">
        <v>205</v>
      </c>
      <c r="H60" s="26">
        <v>72138001170</v>
      </c>
      <c r="I60" s="21" t="s">
        <v>535</v>
      </c>
      <c r="J60" s="82">
        <v>98231</v>
      </c>
      <c r="K60" s="82">
        <v>122788.75</v>
      </c>
      <c r="L60" s="23" t="s">
        <v>742</v>
      </c>
      <c r="M60" s="85">
        <f>N60/1.25</f>
        <v>66656.752000000008</v>
      </c>
      <c r="N60" s="85">
        <v>83320.94</v>
      </c>
      <c r="O60" s="47"/>
      <c r="P60" s="22"/>
    </row>
    <row r="61" spans="1:16" ht="51.75" customHeight="1" x14ac:dyDescent="0.25">
      <c r="A61" s="13" t="s">
        <v>633</v>
      </c>
      <c r="B61" s="19" t="s">
        <v>206</v>
      </c>
      <c r="C61" s="28"/>
      <c r="D61" s="31"/>
      <c r="E61" s="33"/>
      <c r="F61" s="29"/>
      <c r="G61" s="30" t="s">
        <v>205</v>
      </c>
      <c r="H61" s="31">
        <v>72138001170</v>
      </c>
      <c r="I61" s="28" t="s">
        <v>536</v>
      </c>
      <c r="J61" s="79">
        <v>49115.5</v>
      </c>
      <c r="K61" s="79">
        <v>61394.375</v>
      </c>
      <c r="L61" s="15">
        <v>43829</v>
      </c>
      <c r="M61" s="78">
        <v>49115.5</v>
      </c>
      <c r="N61" s="78">
        <v>61394.375</v>
      </c>
      <c r="O61" s="18"/>
      <c r="P61" s="19"/>
    </row>
    <row r="62" spans="1:16" ht="266.25" customHeight="1" x14ac:dyDescent="0.25">
      <c r="A62" s="13" t="s">
        <v>630</v>
      </c>
      <c r="B62" s="19" t="s">
        <v>208</v>
      </c>
      <c r="C62" s="28" t="s">
        <v>209</v>
      </c>
      <c r="D62" s="31" t="s">
        <v>210</v>
      </c>
      <c r="E62" s="33" t="s">
        <v>211</v>
      </c>
      <c r="F62" s="9" t="s">
        <v>20</v>
      </c>
      <c r="G62" s="30" t="s">
        <v>212</v>
      </c>
      <c r="H62" s="31">
        <v>23141220773</v>
      </c>
      <c r="I62" s="58" t="s">
        <v>786</v>
      </c>
      <c r="J62" s="79">
        <v>288000</v>
      </c>
      <c r="K62" s="79">
        <v>360000</v>
      </c>
      <c r="L62" s="15" t="s">
        <v>793</v>
      </c>
      <c r="M62" s="78">
        <v>374400</v>
      </c>
      <c r="N62" s="78">
        <v>374400</v>
      </c>
      <c r="O62" s="18"/>
      <c r="P62" s="61" t="s">
        <v>794</v>
      </c>
    </row>
    <row r="63" spans="1:16" ht="51.75" customHeight="1" x14ac:dyDescent="0.25">
      <c r="A63" s="13" t="s">
        <v>634</v>
      </c>
      <c r="B63" s="19" t="s">
        <v>213</v>
      </c>
      <c r="C63" s="28" t="s">
        <v>214</v>
      </c>
      <c r="D63" s="31" t="s">
        <v>215</v>
      </c>
      <c r="E63" s="33"/>
      <c r="F63" s="29" t="s">
        <v>28</v>
      </c>
      <c r="G63" s="30" t="s">
        <v>216</v>
      </c>
      <c r="H63" s="31" t="s">
        <v>217</v>
      </c>
      <c r="I63" s="28" t="s">
        <v>537</v>
      </c>
      <c r="J63" s="79">
        <v>144415</v>
      </c>
      <c r="K63" s="79">
        <v>180518.75</v>
      </c>
      <c r="L63" s="15" t="s">
        <v>743</v>
      </c>
      <c r="M63" s="78">
        <f>N63/1.25</f>
        <v>116382.56000000001</v>
      </c>
      <c r="N63" s="78">
        <v>145478.20000000001</v>
      </c>
      <c r="O63" s="18"/>
      <c r="P63" s="19"/>
    </row>
    <row r="64" spans="1:16" ht="79.5" customHeight="1" x14ac:dyDescent="0.25">
      <c r="A64" s="46" t="s">
        <v>635</v>
      </c>
      <c r="B64" s="22" t="s">
        <v>218</v>
      </c>
      <c r="C64" s="21" t="s">
        <v>203</v>
      </c>
      <c r="D64" s="26" t="s">
        <v>201</v>
      </c>
      <c r="E64" s="37" t="s">
        <v>204</v>
      </c>
      <c r="F64" s="24" t="s">
        <v>154</v>
      </c>
      <c r="G64" s="25" t="s">
        <v>219</v>
      </c>
      <c r="H64" s="26">
        <v>50531897985</v>
      </c>
      <c r="I64" s="21" t="s">
        <v>538</v>
      </c>
      <c r="J64" s="82">
        <v>251869</v>
      </c>
      <c r="K64" s="82">
        <v>314836.25</v>
      </c>
      <c r="L64" s="23">
        <v>44382</v>
      </c>
      <c r="M64" s="85">
        <f>N64/1.25</f>
        <v>142721.95199999999</v>
      </c>
      <c r="N64" s="85">
        <v>178402.44</v>
      </c>
      <c r="O64" s="47"/>
      <c r="P64" s="22"/>
    </row>
    <row r="65" spans="1:16" ht="51.75" customHeight="1" x14ac:dyDescent="0.25">
      <c r="A65" s="13" t="s">
        <v>636</v>
      </c>
      <c r="B65" s="19" t="s">
        <v>220</v>
      </c>
      <c r="C65" s="28"/>
      <c r="D65" s="31"/>
      <c r="E65" s="33"/>
      <c r="F65" s="29"/>
      <c r="G65" s="30" t="s">
        <v>219</v>
      </c>
      <c r="H65" s="31">
        <v>50531897985</v>
      </c>
      <c r="I65" s="28" t="s">
        <v>539</v>
      </c>
      <c r="J65" s="79">
        <v>125934.5</v>
      </c>
      <c r="K65" s="79">
        <v>157418.125</v>
      </c>
      <c r="L65" s="15" t="s">
        <v>744</v>
      </c>
      <c r="M65" s="78">
        <v>125934.5</v>
      </c>
      <c r="N65" s="78">
        <v>157418.125</v>
      </c>
      <c r="O65" s="18"/>
      <c r="P65" s="19"/>
    </row>
    <row r="66" spans="1:16" ht="51.75" customHeight="1" x14ac:dyDescent="0.25">
      <c r="A66" s="13" t="s">
        <v>638</v>
      </c>
      <c r="B66" s="19" t="s">
        <v>221</v>
      </c>
      <c r="C66" s="28" t="s">
        <v>222</v>
      </c>
      <c r="D66" s="31" t="s">
        <v>223</v>
      </c>
      <c r="E66" s="33"/>
      <c r="F66" s="29" t="s">
        <v>28</v>
      </c>
      <c r="G66" s="30" t="s">
        <v>224</v>
      </c>
      <c r="H66" s="31">
        <v>31022857153</v>
      </c>
      <c r="I66" s="28" t="s">
        <v>540</v>
      </c>
      <c r="J66" s="79">
        <v>73642.5</v>
      </c>
      <c r="K66" s="79">
        <v>92053.125</v>
      </c>
      <c r="L66" s="15" t="s">
        <v>745</v>
      </c>
      <c r="M66" s="78">
        <f>N66/1.25</f>
        <v>39282.767999999996</v>
      </c>
      <c r="N66" s="78">
        <v>49103.46</v>
      </c>
      <c r="O66" s="18"/>
      <c r="P66" s="19"/>
    </row>
    <row r="67" spans="1:16" ht="79.5" customHeight="1" x14ac:dyDescent="0.25">
      <c r="A67" s="46" t="s">
        <v>637</v>
      </c>
      <c r="B67" s="22" t="s">
        <v>225</v>
      </c>
      <c r="C67" s="21" t="s">
        <v>226</v>
      </c>
      <c r="D67" s="26" t="s">
        <v>227</v>
      </c>
      <c r="E67" s="37" t="s">
        <v>228</v>
      </c>
      <c r="F67" s="24" t="s">
        <v>154</v>
      </c>
      <c r="G67" s="25" t="s">
        <v>229</v>
      </c>
      <c r="H67" s="26">
        <v>22694857747</v>
      </c>
      <c r="I67" s="21" t="s">
        <v>541</v>
      </c>
      <c r="J67" s="82">
        <v>899369</v>
      </c>
      <c r="K67" s="82">
        <v>899369</v>
      </c>
      <c r="L67" s="23" t="s">
        <v>780</v>
      </c>
      <c r="M67" s="85">
        <v>1024583.6499999999</v>
      </c>
      <c r="N67" s="85">
        <v>1024583.6499999999</v>
      </c>
      <c r="O67" s="47"/>
      <c r="P67" s="22"/>
    </row>
    <row r="68" spans="1:16" ht="51.75" customHeight="1" x14ac:dyDescent="0.25">
      <c r="A68" s="13" t="s">
        <v>639</v>
      </c>
      <c r="B68" s="19" t="s">
        <v>230</v>
      </c>
      <c r="C68" s="28"/>
      <c r="D68" s="31"/>
      <c r="E68" s="33"/>
      <c r="F68" s="45"/>
      <c r="G68" s="30" t="s">
        <v>229</v>
      </c>
      <c r="H68" s="31">
        <v>22694857747</v>
      </c>
      <c r="I68" s="28" t="s">
        <v>542</v>
      </c>
      <c r="J68" s="79">
        <v>449684.5</v>
      </c>
      <c r="K68" s="79">
        <v>449684.5</v>
      </c>
      <c r="L68" s="15" t="s">
        <v>746</v>
      </c>
      <c r="M68" s="78">
        <v>399210.31</v>
      </c>
      <c r="N68" s="78">
        <v>399210.31</v>
      </c>
      <c r="O68" s="18"/>
      <c r="P68" s="19"/>
    </row>
    <row r="69" spans="1:16" ht="51.75" customHeight="1" x14ac:dyDescent="0.25">
      <c r="A69" s="13" t="s">
        <v>640</v>
      </c>
      <c r="B69" s="19" t="s">
        <v>231</v>
      </c>
      <c r="C69" s="28" t="s">
        <v>232</v>
      </c>
      <c r="D69" s="31" t="s">
        <v>233</v>
      </c>
      <c r="E69" s="33"/>
      <c r="F69" s="29" t="s">
        <v>28</v>
      </c>
      <c r="G69" s="30" t="s">
        <v>234</v>
      </c>
      <c r="H69" s="31">
        <v>36324723632</v>
      </c>
      <c r="I69" s="28" t="s">
        <v>543</v>
      </c>
      <c r="J69" s="79">
        <v>149000</v>
      </c>
      <c r="K69" s="79">
        <v>186250</v>
      </c>
      <c r="L69" s="15" t="s">
        <v>747</v>
      </c>
      <c r="M69" s="78">
        <f>N69/1.25</f>
        <v>149000</v>
      </c>
      <c r="N69" s="78">
        <v>186250</v>
      </c>
      <c r="O69" s="18"/>
      <c r="P69" s="19"/>
    </row>
    <row r="70" spans="1:16" ht="67.5" customHeight="1" x14ac:dyDescent="0.25">
      <c r="A70" s="13" t="s">
        <v>641</v>
      </c>
      <c r="B70" s="19" t="s">
        <v>235</v>
      </c>
      <c r="C70" s="28" t="s">
        <v>236</v>
      </c>
      <c r="D70" s="31" t="s">
        <v>237</v>
      </c>
      <c r="E70" s="33"/>
      <c r="F70" s="29" t="s">
        <v>28</v>
      </c>
      <c r="G70" s="30" t="s">
        <v>238</v>
      </c>
      <c r="H70" s="31">
        <v>51211098924</v>
      </c>
      <c r="I70" s="28" t="s">
        <v>544</v>
      </c>
      <c r="J70" s="79">
        <v>49328.84</v>
      </c>
      <c r="K70" s="79">
        <v>61661.049999999996</v>
      </c>
      <c r="L70" s="15" t="s">
        <v>768</v>
      </c>
      <c r="M70" s="78">
        <f>N70/1.25</f>
        <v>41892.840000000004</v>
      </c>
      <c r="N70" s="78">
        <v>52366.05</v>
      </c>
      <c r="O70" s="18"/>
      <c r="P70" s="61"/>
    </row>
    <row r="71" spans="1:16" ht="51.75" customHeight="1" x14ac:dyDescent="0.25">
      <c r="A71" s="13" t="s">
        <v>642</v>
      </c>
      <c r="B71" s="19" t="s">
        <v>239</v>
      </c>
      <c r="C71" s="28" t="s">
        <v>240</v>
      </c>
      <c r="D71" s="31" t="s">
        <v>241</v>
      </c>
      <c r="E71" s="33" t="s">
        <v>242</v>
      </c>
      <c r="F71" s="9" t="s">
        <v>20</v>
      </c>
      <c r="G71" s="30" t="s">
        <v>243</v>
      </c>
      <c r="H71" s="31">
        <v>74472591115</v>
      </c>
      <c r="I71" s="58" t="s">
        <v>545</v>
      </c>
      <c r="J71" s="87">
        <v>480172.44</v>
      </c>
      <c r="K71" s="87">
        <v>600215.55000000005</v>
      </c>
      <c r="L71" s="66" t="s">
        <v>510</v>
      </c>
      <c r="M71" s="87">
        <v>480172.44</v>
      </c>
      <c r="N71" s="87">
        <v>600215.55000000005</v>
      </c>
      <c r="O71" s="18"/>
      <c r="P71" s="19"/>
    </row>
    <row r="72" spans="1:16" ht="175.5" customHeight="1" x14ac:dyDescent="0.25">
      <c r="A72" s="13" t="s">
        <v>643</v>
      </c>
      <c r="B72" s="19" t="s">
        <v>244</v>
      </c>
      <c r="C72" s="28" t="s">
        <v>245</v>
      </c>
      <c r="D72" s="31" t="s">
        <v>246</v>
      </c>
      <c r="E72" s="33" t="s">
        <v>247</v>
      </c>
      <c r="F72" s="9" t="s">
        <v>20</v>
      </c>
      <c r="G72" s="30" t="s">
        <v>248</v>
      </c>
      <c r="H72" s="31" t="s">
        <v>249</v>
      </c>
      <c r="I72" s="58" t="s">
        <v>787</v>
      </c>
      <c r="J72" s="79">
        <v>232700</v>
      </c>
      <c r="K72" s="79">
        <f>J72*1.25</f>
        <v>290875</v>
      </c>
      <c r="L72" s="15" t="s">
        <v>793</v>
      </c>
      <c r="M72" s="78">
        <f>N72/1.25</f>
        <v>232700</v>
      </c>
      <c r="N72" s="78">
        <v>290875</v>
      </c>
      <c r="O72" s="18"/>
      <c r="P72" s="61" t="s">
        <v>782</v>
      </c>
    </row>
    <row r="73" spans="1:16" ht="63.75" x14ac:dyDescent="0.25">
      <c r="A73" s="13" t="s">
        <v>644</v>
      </c>
      <c r="B73" s="19" t="s">
        <v>250</v>
      </c>
      <c r="C73" s="28" t="s">
        <v>251</v>
      </c>
      <c r="D73" s="31" t="s">
        <v>159</v>
      </c>
      <c r="E73" s="33" t="s">
        <v>252</v>
      </c>
      <c r="F73" s="9" t="s">
        <v>20</v>
      </c>
      <c r="G73" s="30" t="s">
        <v>160</v>
      </c>
      <c r="H73" s="31">
        <v>16214531266</v>
      </c>
      <c r="I73" s="28" t="s">
        <v>536</v>
      </c>
      <c r="J73" s="79">
        <v>77964</v>
      </c>
      <c r="K73" s="79">
        <v>97455</v>
      </c>
      <c r="L73" s="15" t="s">
        <v>748</v>
      </c>
      <c r="M73" s="78">
        <f>N73/1.25</f>
        <v>68569</v>
      </c>
      <c r="N73" s="78">
        <v>85711.25</v>
      </c>
      <c r="O73" s="18"/>
      <c r="P73" s="19"/>
    </row>
    <row r="74" spans="1:16" ht="79.5" customHeight="1" x14ac:dyDescent="0.25">
      <c r="A74" s="13" t="s">
        <v>645</v>
      </c>
      <c r="B74" s="19" t="s">
        <v>253</v>
      </c>
      <c r="C74" s="28" t="s">
        <v>251</v>
      </c>
      <c r="D74" s="31" t="s">
        <v>159</v>
      </c>
      <c r="E74" s="33" t="s">
        <v>252</v>
      </c>
      <c r="F74" s="9" t="s">
        <v>20</v>
      </c>
      <c r="G74" s="30" t="s">
        <v>254</v>
      </c>
      <c r="H74" s="31">
        <v>4492664153</v>
      </c>
      <c r="I74" s="28" t="s">
        <v>546</v>
      </c>
      <c r="J74" s="79">
        <v>119999.25</v>
      </c>
      <c r="K74" s="79">
        <v>149999.0625</v>
      </c>
      <c r="L74" s="15" t="s">
        <v>749</v>
      </c>
      <c r="M74" s="78">
        <f>N74/1.25</f>
        <v>195392.34</v>
      </c>
      <c r="N74" s="78">
        <v>244240.42499999999</v>
      </c>
      <c r="O74" s="14" t="s">
        <v>750</v>
      </c>
      <c r="P74" s="19"/>
    </row>
    <row r="75" spans="1:16" ht="79.5" customHeight="1" x14ac:dyDescent="0.25">
      <c r="A75" s="13" t="s">
        <v>646</v>
      </c>
      <c r="B75" s="19" t="s">
        <v>255</v>
      </c>
      <c r="C75" s="28" t="s">
        <v>251</v>
      </c>
      <c r="D75" s="31" t="s">
        <v>159</v>
      </c>
      <c r="E75" s="33" t="s">
        <v>252</v>
      </c>
      <c r="F75" s="9" t="s">
        <v>20</v>
      </c>
      <c r="G75" s="30" t="s">
        <v>256</v>
      </c>
      <c r="H75" s="31">
        <v>93613785608</v>
      </c>
      <c r="I75" s="28" t="s">
        <v>207</v>
      </c>
      <c r="J75" s="79">
        <v>48398</v>
      </c>
      <c r="K75" s="79">
        <v>60497.5</v>
      </c>
      <c r="L75" s="15" t="s">
        <v>751</v>
      </c>
      <c r="M75" s="78">
        <f>N75/1.25</f>
        <v>87780</v>
      </c>
      <c r="N75" s="78">
        <v>109725</v>
      </c>
      <c r="O75" s="14" t="s">
        <v>750</v>
      </c>
      <c r="P75" s="19"/>
    </row>
    <row r="76" spans="1:16" ht="51.75" customHeight="1" x14ac:dyDescent="0.25">
      <c r="A76" s="13" t="s">
        <v>647</v>
      </c>
      <c r="B76" s="19" t="s">
        <v>257</v>
      </c>
      <c r="C76" s="58" t="s">
        <v>258</v>
      </c>
      <c r="D76" s="31" t="s">
        <v>259</v>
      </c>
      <c r="E76" s="33"/>
      <c r="F76" s="29" t="s">
        <v>28</v>
      </c>
      <c r="G76" s="30" t="s">
        <v>80</v>
      </c>
      <c r="H76" s="31">
        <v>96725652983</v>
      </c>
      <c r="I76" s="58" t="s">
        <v>547</v>
      </c>
      <c r="J76" s="79">
        <v>49984.5</v>
      </c>
      <c r="K76" s="79">
        <v>62480.625</v>
      </c>
      <c r="L76" s="15" t="s">
        <v>260</v>
      </c>
      <c r="M76" s="79">
        <v>49984.5</v>
      </c>
      <c r="N76" s="79">
        <v>62480.625</v>
      </c>
      <c r="O76" s="18"/>
      <c r="P76" s="61"/>
    </row>
    <row r="77" spans="1:16" ht="51.75" customHeight="1" x14ac:dyDescent="0.25">
      <c r="A77" s="6" t="s">
        <v>650</v>
      </c>
      <c r="B77" s="7" t="s">
        <v>261</v>
      </c>
      <c r="C77" s="59" t="s">
        <v>262</v>
      </c>
      <c r="D77" s="38" t="s">
        <v>133</v>
      </c>
      <c r="E77" s="44"/>
      <c r="F77" s="29" t="s">
        <v>28</v>
      </c>
      <c r="G77" s="36" t="s">
        <v>160</v>
      </c>
      <c r="H77" s="38">
        <v>16214531266</v>
      </c>
      <c r="I77" s="58" t="s">
        <v>547</v>
      </c>
      <c r="J77" s="81">
        <v>56533.34</v>
      </c>
      <c r="K77" s="81">
        <v>70666.674999999988</v>
      </c>
      <c r="L77" s="49" t="s">
        <v>263</v>
      </c>
      <c r="M77" s="81">
        <v>56533.34</v>
      </c>
      <c r="N77" s="81">
        <v>70666.674999999988</v>
      </c>
      <c r="O77" s="12"/>
      <c r="P77" s="7"/>
    </row>
    <row r="78" spans="1:16" ht="70.5" customHeight="1" x14ac:dyDescent="0.25">
      <c r="A78" s="46" t="s">
        <v>651</v>
      </c>
      <c r="B78" s="22" t="s">
        <v>264</v>
      </c>
      <c r="C78" s="21" t="s">
        <v>265</v>
      </c>
      <c r="D78" s="26"/>
      <c r="E78" s="50"/>
      <c r="F78" s="24" t="s">
        <v>266</v>
      </c>
      <c r="G78" s="25" t="s">
        <v>175</v>
      </c>
      <c r="H78" s="26">
        <v>64546066176</v>
      </c>
      <c r="I78" s="21" t="s">
        <v>267</v>
      </c>
      <c r="J78" s="82">
        <v>39126.800000000003</v>
      </c>
      <c r="K78" s="82">
        <v>48776.52</v>
      </c>
      <c r="L78" s="23">
        <v>44070</v>
      </c>
      <c r="M78" s="85">
        <f>N78/1.25</f>
        <v>17287.849999999999</v>
      </c>
      <c r="N78" s="85">
        <v>21609.8125</v>
      </c>
      <c r="O78" s="94"/>
      <c r="P78" s="22" t="s">
        <v>188</v>
      </c>
    </row>
    <row r="79" spans="1:16" ht="51.75" customHeight="1" x14ac:dyDescent="0.25">
      <c r="A79" s="6" t="s">
        <v>652</v>
      </c>
      <c r="B79" s="7" t="s">
        <v>268</v>
      </c>
      <c r="C79" s="8" t="s">
        <v>269</v>
      </c>
      <c r="D79" s="38" t="s">
        <v>270</v>
      </c>
      <c r="E79" s="44" t="s">
        <v>271</v>
      </c>
      <c r="F79" s="9" t="s">
        <v>20</v>
      </c>
      <c r="G79" s="36" t="s">
        <v>256</v>
      </c>
      <c r="H79" s="38">
        <v>93613785608</v>
      </c>
      <c r="I79" s="8" t="s">
        <v>272</v>
      </c>
      <c r="J79" s="81">
        <v>129010</v>
      </c>
      <c r="K79" s="81">
        <v>161262.5</v>
      </c>
      <c r="L79" s="49" t="s">
        <v>752</v>
      </c>
      <c r="M79" s="81">
        <f>N79/1.25</f>
        <v>95700</v>
      </c>
      <c r="N79" s="81">
        <v>119625</v>
      </c>
      <c r="O79" s="12"/>
      <c r="P79" s="7"/>
    </row>
    <row r="80" spans="1:16" ht="51.75" customHeight="1" x14ac:dyDescent="0.25">
      <c r="A80" s="6" t="s">
        <v>653</v>
      </c>
      <c r="B80" s="7" t="s">
        <v>273</v>
      </c>
      <c r="C80" s="8" t="s">
        <v>269</v>
      </c>
      <c r="D80" s="38" t="s">
        <v>270</v>
      </c>
      <c r="E80" s="44" t="s">
        <v>271</v>
      </c>
      <c r="F80" s="9" t="s">
        <v>20</v>
      </c>
      <c r="G80" s="36" t="s">
        <v>256</v>
      </c>
      <c r="H80" s="38">
        <v>93613785608</v>
      </c>
      <c r="I80" s="8" t="s">
        <v>272</v>
      </c>
      <c r="J80" s="81">
        <v>37894.199999999997</v>
      </c>
      <c r="K80" s="81">
        <v>47367.75</v>
      </c>
      <c r="L80" s="49" t="s">
        <v>752</v>
      </c>
      <c r="M80" s="81">
        <f t="shared" ref="M80:M81" si="3">N80/1.25</f>
        <v>34148.199999999997</v>
      </c>
      <c r="N80" s="81">
        <v>42685.25</v>
      </c>
      <c r="O80" s="12"/>
      <c r="P80" s="7"/>
    </row>
    <row r="81" spans="1:16" ht="51.75" customHeight="1" x14ac:dyDescent="0.25">
      <c r="A81" s="6" t="s">
        <v>655</v>
      </c>
      <c r="B81" s="7" t="s">
        <v>274</v>
      </c>
      <c r="C81" s="8" t="s">
        <v>269</v>
      </c>
      <c r="D81" s="38" t="s">
        <v>270</v>
      </c>
      <c r="E81" s="44" t="s">
        <v>271</v>
      </c>
      <c r="F81" s="9" t="s">
        <v>20</v>
      </c>
      <c r="G81" s="36" t="s">
        <v>256</v>
      </c>
      <c r="H81" s="38">
        <v>93613785608</v>
      </c>
      <c r="I81" s="8" t="s">
        <v>272</v>
      </c>
      <c r="J81" s="81">
        <v>309770</v>
      </c>
      <c r="K81" s="81">
        <v>387212.5</v>
      </c>
      <c r="L81" s="49" t="s">
        <v>753</v>
      </c>
      <c r="M81" s="81">
        <f t="shared" si="3"/>
        <v>170405</v>
      </c>
      <c r="N81" s="81">
        <v>213006.25</v>
      </c>
      <c r="O81" s="12"/>
      <c r="P81" s="7"/>
    </row>
    <row r="82" spans="1:16" ht="76.5" x14ac:dyDescent="0.25">
      <c r="A82" s="6" t="s">
        <v>656</v>
      </c>
      <c r="B82" s="7" t="s">
        <v>275</v>
      </c>
      <c r="C82" s="8" t="s">
        <v>269</v>
      </c>
      <c r="D82" s="38" t="s">
        <v>270</v>
      </c>
      <c r="E82" s="44" t="s">
        <v>271</v>
      </c>
      <c r="F82" s="9" t="s">
        <v>20</v>
      </c>
      <c r="G82" s="36" t="s">
        <v>256</v>
      </c>
      <c r="H82" s="38">
        <v>93613785608</v>
      </c>
      <c r="I82" s="8" t="s">
        <v>272</v>
      </c>
      <c r="J82" s="81">
        <v>54118</v>
      </c>
      <c r="K82" s="81">
        <v>67647.5</v>
      </c>
      <c r="L82" s="49" t="s">
        <v>752</v>
      </c>
      <c r="M82" s="81">
        <f>N82/1.25</f>
        <v>85614</v>
      </c>
      <c r="N82" s="81">
        <v>107017.5</v>
      </c>
      <c r="O82" s="12" t="s">
        <v>522</v>
      </c>
      <c r="P82" s="7"/>
    </row>
    <row r="83" spans="1:16" ht="77.25" customHeight="1" x14ac:dyDescent="0.25">
      <c r="A83" s="6" t="s">
        <v>657</v>
      </c>
      <c r="B83" s="7" t="s">
        <v>276</v>
      </c>
      <c r="C83" s="8" t="s">
        <v>269</v>
      </c>
      <c r="D83" s="38" t="s">
        <v>270</v>
      </c>
      <c r="E83" s="44" t="s">
        <v>271</v>
      </c>
      <c r="F83" s="9" t="s">
        <v>20</v>
      </c>
      <c r="G83" s="36" t="s">
        <v>37</v>
      </c>
      <c r="H83" s="38">
        <v>30293478878</v>
      </c>
      <c r="I83" s="8" t="s">
        <v>277</v>
      </c>
      <c r="J83" s="81">
        <v>29259.5</v>
      </c>
      <c r="K83" s="81">
        <v>36574.375</v>
      </c>
      <c r="L83" s="49" t="s">
        <v>754</v>
      </c>
      <c r="M83" s="77">
        <f>N83/1.25</f>
        <v>33177</v>
      </c>
      <c r="N83" s="77">
        <v>41471.25</v>
      </c>
      <c r="O83" s="12" t="s">
        <v>522</v>
      </c>
      <c r="P83" s="7"/>
    </row>
    <row r="84" spans="1:16" ht="51.75" customHeight="1" x14ac:dyDescent="0.25">
      <c r="A84" s="6" t="s">
        <v>658</v>
      </c>
      <c r="B84" s="7" t="s">
        <v>278</v>
      </c>
      <c r="C84" s="8" t="s">
        <v>269</v>
      </c>
      <c r="D84" s="38" t="s">
        <v>270</v>
      </c>
      <c r="E84" s="44" t="s">
        <v>271</v>
      </c>
      <c r="F84" s="9" t="s">
        <v>20</v>
      </c>
      <c r="G84" s="36" t="s">
        <v>37</v>
      </c>
      <c r="H84" s="38">
        <v>30293478878</v>
      </c>
      <c r="I84" s="8" t="s">
        <v>277</v>
      </c>
      <c r="J84" s="81">
        <v>67905</v>
      </c>
      <c r="K84" s="81">
        <v>84881.25</v>
      </c>
      <c r="L84" s="92"/>
      <c r="M84" s="99">
        <v>0</v>
      </c>
      <c r="N84" s="99">
        <v>0</v>
      </c>
      <c r="O84" s="20"/>
      <c r="P84" s="7" t="s">
        <v>761</v>
      </c>
    </row>
    <row r="85" spans="1:16" ht="51.75" customHeight="1" x14ac:dyDescent="0.25">
      <c r="A85" s="6" t="s">
        <v>587</v>
      </c>
      <c r="B85" s="7" t="s">
        <v>279</v>
      </c>
      <c r="C85" s="8" t="s">
        <v>269</v>
      </c>
      <c r="D85" s="38" t="s">
        <v>270</v>
      </c>
      <c r="E85" s="44" t="s">
        <v>271</v>
      </c>
      <c r="F85" s="9" t="s">
        <v>20</v>
      </c>
      <c r="G85" s="36" t="s">
        <v>37</v>
      </c>
      <c r="H85" s="38">
        <v>30293478878</v>
      </c>
      <c r="I85" s="8" t="s">
        <v>277</v>
      </c>
      <c r="J85" s="81">
        <v>56750.8</v>
      </c>
      <c r="K85" s="81">
        <v>70938.5</v>
      </c>
      <c r="L85" s="49" t="s">
        <v>755</v>
      </c>
      <c r="M85" s="77">
        <f>N85/1.25</f>
        <v>8656</v>
      </c>
      <c r="N85" s="77">
        <v>10820</v>
      </c>
      <c r="O85" s="12"/>
      <c r="P85" s="7"/>
    </row>
    <row r="86" spans="1:16" ht="51.75" customHeight="1" x14ac:dyDescent="0.25">
      <c r="A86" s="6" t="s">
        <v>659</v>
      </c>
      <c r="B86" s="7" t="s">
        <v>280</v>
      </c>
      <c r="C86" s="8" t="s">
        <v>269</v>
      </c>
      <c r="D86" s="38" t="s">
        <v>270</v>
      </c>
      <c r="E86" s="44" t="s">
        <v>271</v>
      </c>
      <c r="F86" s="9" t="s">
        <v>20</v>
      </c>
      <c r="G86" s="36" t="s">
        <v>37</v>
      </c>
      <c r="H86" s="38">
        <v>30293478878</v>
      </c>
      <c r="I86" s="8" t="s">
        <v>277</v>
      </c>
      <c r="J86" s="81">
        <v>36250</v>
      </c>
      <c r="K86" s="81">
        <v>45312.5</v>
      </c>
      <c r="L86" s="15" t="s">
        <v>756</v>
      </c>
      <c r="M86" s="78">
        <f>N86/1.25</f>
        <v>27840</v>
      </c>
      <c r="N86" s="78">
        <v>34800</v>
      </c>
      <c r="O86" s="14"/>
      <c r="P86" s="7"/>
    </row>
    <row r="87" spans="1:16" ht="51.75" customHeight="1" x14ac:dyDescent="0.25">
      <c r="A87" s="6" t="s">
        <v>660</v>
      </c>
      <c r="B87" s="7" t="s">
        <v>281</v>
      </c>
      <c r="C87" s="8" t="s">
        <v>269</v>
      </c>
      <c r="D87" s="38" t="s">
        <v>270</v>
      </c>
      <c r="E87" s="44" t="s">
        <v>271</v>
      </c>
      <c r="F87" s="9" t="s">
        <v>20</v>
      </c>
      <c r="G87" s="36" t="s">
        <v>282</v>
      </c>
      <c r="H87" s="38">
        <v>23258127960</v>
      </c>
      <c r="I87" s="8" t="s">
        <v>283</v>
      </c>
      <c r="J87" s="81">
        <v>59855</v>
      </c>
      <c r="K87" s="81">
        <v>74818.75</v>
      </c>
      <c r="L87" s="15" t="s">
        <v>757</v>
      </c>
      <c r="M87" s="78">
        <f>N87/1.25</f>
        <v>51837</v>
      </c>
      <c r="N87" s="78">
        <v>64796.25</v>
      </c>
      <c r="O87" s="14"/>
      <c r="P87" s="7"/>
    </row>
    <row r="88" spans="1:16" ht="51.75" customHeight="1" x14ac:dyDescent="0.25">
      <c r="A88" s="6" t="s">
        <v>661</v>
      </c>
      <c r="B88" s="7" t="s">
        <v>284</v>
      </c>
      <c r="C88" s="8" t="s">
        <v>269</v>
      </c>
      <c r="D88" s="38" t="s">
        <v>270</v>
      </c>
      <c r="E88" s="44" t="s">
        <v>271</v>
      </c>
      <c r="F88" s="9" t="s">
        <v>20</v>
      </c>
      <c r="G88" s="36" t="s">
        <v>285</v>
      </c>
      <c r="H88" s="38">
        <v>40103171762</v>
      </c>
      <c r="I88" s="8" t="s">
        <v>286</v>
      </c>
      <c r="J88" s="81">
        <v>21470.5</v>
      </c>
      <c r="K88" s="81">
        <v>26838.125</v>
      </c>
      <c r="L88" s="15" t="s">
        <v>758</v>
      </c>
      <c r="M88" s="78">
        <f>N88/1.25</f>
        <v>9740.2000000000007</v>
      </c>
      <c r="N88" s="78">
        <v>12175.25</v>
      </c>
      <c r="O88" s="14"/>
      <c r="P88" s="7"/>
    </row>
    <row r="89" spans="1:16" ht="51.75" customHeight="1" x14ac:dyDescent="0.25">
      <c r="A89" s="6" t="s">
        <v>662</v>
      </c>
      <c r="B89" s="7" t="s">
        <v>287</v>
      </c>
      <c r="C89" s="8" t="s">
        <v>288</v>
      </c>
      <c r="D89" s="38" t="s">
        <v>289</v>
      </c>
      <c r="E89" s="29"/>
      <c r="F89" s="29" t="s">
        <v>28</v>
      </c>
      <c r="G89" s="36" t="s">
        <v>290</v>
      </c>
      <c r="H89" s="38">
        <v>6368590597</v>
      </c>
      <c r="I89" s="59" t="s">
        <v>291</v>
      </c>
      <c r="J89" s="81">
        <v>39971</v>
      </c>
      <c r="K89" s="81">
        <v>49963.75</v>
      </c>
      <c r="L89" s="15" t="s">
        <v>509</v>
      </c>
      <c r="M89" s="81">
        <v>39971</v>
      </c>
      <c r="N89" s="81">
        <v>49963.75</v>
      </c>
      <c r="O89" s="14"/>
      <c r="P89" s="7"/>
    </row>
    <row r="90" spans="1:16" ht="51.75" customHeight="1" x14ac:dyDescent="0.25">
      <c r="A90" s="6" t="s">
        <v>663</v>
      </c>
      <c r="B90" s="19" t="s">
        <v>292</v>
      </c>
      <c r="C90" s="28" t="s">
        <v>293</v>
      </c>
      <c r="D90" s="31" t="s">
        <v>294</v>
      </c>
      <c r="E90" s="32" t="s">
        <v>295</v>
      </c>
      <c r="F90" s="9" t="s">
        <v>20</v>
      </c>
      <c r="G90" s="30" t="s">
        <v>296</v>
      </c>
      <c r="H90" s="31">
        <v>83028109264</v>
      </c>
      <c r="I90" s="58" t="s">
        <v>297</v>
      </c>
      <c r="J90" s="79">
        <v>678877.02</v>
      </c>
      <c r="K90" s="79">
        <v>848596.27500000002</v>
      </c>
      <c r="L90" s="15" t="s">
        <v>548</v>
      </c>
      <c r="M90" s="79">
        <v>678877.02</v>
      </c>
      <c r="N90" s="79">
        <v>848596.27500000002</v>
      </c>
      <c r="O90" s="14"/>
      <c r="P90" s="7"/>
    </row>
    <row r="91" spans="1:16" ht="51.75" customHeight="1" x14ac:dyDescent="0.25">
      <c r="A91" s="6" t="s">
        <v>664</v>
      </c>
      <c r="B91" s="7" t="s">
        <v>298</v>
      </c>
      <c r="C91" s="8" t="s">
        <v>299</v>
      </c>
      <c r="D91" s="38" t="s">
        <v>133</v>
      </c>
      <c r="E91" s="29"/>
      <c r="F91" s="29" t="s">
        <v>28</v>
      </c>
      <c r="G91" s="36" t="s">
        <v>160</v>
      </c>
      <c r="H91" s="38">
        <v>16214531266</v>
      </c>
      <c r="I91" s="8" t="s">
        <v>300</v>
      </c>
      <c r="J91" s="81">
        <v>29220.51</v>
      </c>
      <c r="K91" s="81">
        <v>36525.637499999997</v>
      </c>
      <c r="L91" s="15" t="s">
        <v>567</v>
      </c>
      <c r="M91" s="81">
        <v>29220.51</v>
      </c>
      <c r="N91" s="81">
        <v>36525.637499999997</v>
      </c>
      <c r="O91" s="14"/>
      <c r="P91" s="7"/>
    </row>
    <row r="92" spans="1:16" ht="51.75" customHeight="1" x14ac:dyDescent="0.25">
      <c r="A92" s="6" t="s">
        <v>648</v>
      </c>
      <c r="B92" s="7" t="s">
        <v>301</v>
      </c>
      <c r="C92" s="8" t="s">
        <v>269</v>
      </c>
      <c r="D92" s="38" t="s">
        <v>270</v>
      </c>
      <c r="E92" s="44" t="s">
        <v>271</v>
      </c>
      <c r="F92" s="9" t="s">
        <v>20</v>
      </c>
      <c r="G92" s="36" t="s">
        <v>302</v>
      </c>
      <c r="H92" s="38">
        <v>46785414954</v>
      </c>
      <c r="I92" s="8" t="s">
        <v>549</v>
      </c>
      <c r="J92" s="81">
        <v>25398.13</v>
      </c>
      <c r="K92" s="81">
        <v>31747.662500000002</v>
      </c>
      <c r="L92" s="15">
        <v>44267</v>
      </c>
      <c r="M92" s="78">
        <f>N92/1.25</f>
        <v>21160.752</v>
      </c>
      <c r="N92" s="78">
        <v>26450.94</v>
      </c>
      <c r="P92" s="7"/>
    </row>
    <row r="93" spans="1:16" ht="63.75" x14ac:dyDescent="0.25">
      <c r="A93" s="6" t="s">
        <v>665</v>
      </c>
      <c r="B93" s="19" t="s">
        <v>303</v>
      </c>
      <c r="C93" s="28" t="s">
        <v>304</v>
      </c>
      <c r="D93" s="31" t="s">
        <v>305</v>
      </c>
      <c r="E93" s="32" t="s">
        <v>306</v>
      </c>
      <c r="F93" s="9" t="s">
        <v>20</v>
      </c>
      <c r="G93" s="30" t="s">
        <v>164</v>
      </c>
      <c r="H93" s="31">
        <v>30293478878</v>
      </c>
      <c r="I93" s="8" t="s">
        <v>549</v>
      </c>
      <c r="J93" s="79">
        <v>201980</v>
      </c>
      <c r="K93" s="79">
        <v>252475</v>
      </c>
      <c r="L93" s="15">
        <v>44104</v>
      </c>
      <c r="M93" s="78">
        <f>N93/1.25</f>
        <v>200911</v>
      </c>
      <c r="N93" s="78">
        <v>251138.75</v>
      </c>
      <c r="O93" s="14"/>
      <c r="P93" s="19"/>
    </row>
    <row r="94" spans="1:16" ht="105" customHeight="1" x14ac:dyDescent="0.25">
      <c r="A94" s="46" t="s">
        <v>649</v>
      </c>
      <c r="B94" s="22" t="s">
        <v>307</v>
      </c>
      <c r="C94" s="21"/>
      <c r="D94" s="26"/>
      <c r="E94" s="27"/>
      <c r="F94" s="24"/>
      <c r="G94" s="25" t="s">
        <v>308</v>
      </c>
      <c r="H94" s="26">
        <v>36004425025</v>
      </c>
      <c r="I94" s="21" t="s">
        <v>552</v>
      </c>
      <c r="J94" s="82">
        <v>338609.76</v>
      </c>
      <c r="K94" s="82">
        <v>423262.2</v>
      </c>
      <c r="L94" s="23">
        <v>44316</v>
      </c>
      <c r="M94" s="85">
        <v>537920.40000000026</v>
      </c>
      <c r="N94" s="85">
        <v>672361.94</v>
      </c>
      <c r="O94" s="24" t="s">
        <v>772</v>
      </c>
      <c r="P94" s="55" t="s">
        <v>771</v>
      </c>
    </row>
    <row r="95" spans="1:16" ht="51.75" customHeight="1" x14ac:dyDescent="0.25">
      <c r="A95" s="13" t="s">
        <v>654</v>
      </c>
      <c r="B95" s="19" t="s">
        <v>309</v>
      </c>
      <c r="C95" s="58" t="s">
        <v>310</v>
      </c>
      <c r="D95" s="31" t="s">
        <v>311</v>
      </c>
      <c r="E95" s="32"/>
      <c r="F95" s="29" t="s">
        <v>28</v>
      </c>
      <c r="G95" s="30" t="s">
        <v>45</v>
      </c>
      <c r="H95" s="31">
        <v>67001695549</v>
      </c>
      <c r="I95" s="58" t="s">
        <v>550</v>
      </c>
      <c r="J95" s="83">
        <v>25130.34</v>
      </c>
      <c r="K95" s="83">
        <v>31412.924999999999</v>
      </c>
      <c r="L95" s="60" t="s">
        <v>503</v>
      </c>
      <c r="M95" s="83">
        <v>25130.34</v>
      </c>
      <c r="N95" s="83">
        <v>31412.924999999999</v>
      </c>
      <c r="O95" s="14"/>
      <c r="P95" s="19"/>
    </row>
    <row r="96" spans="1:16" ht="51.75" customHeight="1" x14ac:dyDescent="0.25">
      <c r="A96" s="13" t="s">
        <v>666</v>
      </c>
      <c r="B96" s="19" t="s">
        <v>312</v>
      </c>
      <c r="C96" s="28" t="s">
        <v>313</v>
      </c>
      <c r="D96" s="31" t="s">
        <v>314</v>
      </c>
      <c r="E96" s="32" t="s">
        <v>315</v>
      </c>
      <c r="F96" s="9" t="s">
        <v>20</v>
      </c>
      <c r="G96" s="30" t="s">
        <v>316</v>
      </c>
      <c r="H96" s="31">
        <v>78058601412</v>
      </c>
      <c r="I96" s="28" t="s">
        <v>551</v>
      </c>
      <c r="J96" s="79">
        <v>176000</v>
      </c>
      <c r="K96" s="79">
        <v>184000</v>
      </c>
      <c r="L96" s="15">
        <v>43896</v>
      </c>
      <c r="M96" s="78">
        <f>N96/1.25</f>
        <v>73920</v>
      </c>
      <c r="N96" s="78">
        <v>92400</v>
      </c>
      <c r="O96" s="14"/>
      <c r="P96" s="19"/>
    </row>
    <row r="97" spans="1:16" ht="51.75" customHeight="1" x14ac:dyDescent="0.25">
      <c r="A97" s="13" t="s">
        <v>595</v>
      </c>
      <c r="B97" s="19" t="s">
        <v>317</v>
      </c>
      <c r="C97" s="28" t="s">
        <v>313</v>
      </c>
      <c r="D97" s="31" t="s">
        <v>314</v>
      </c>
      <c r="E97" s="32" t="s">
        <v>315</v>
      </c>
      <c r="F97" s="9" t="s">
        <v>20</v>
      </c>
      <c r="G97" s="30" t="s">
        <v>316</v>
      </c>
      <c r="H97" s="31">
        <v>78058601412</v>
      </c>
      <c r="I97" s="28" t="s">
        <v>551</v>
      </c>
      <c r="J97" s="79">
        <v>16500</v>
      </c>
      <c r="K97" s="79">
        <v>17325</v>
      </c>
      <c r="L97" s="15">
        <v>44083</v>
      </c>
      <c r="M97" s="78">
        <f>N97/1.25</f>
        <v>4326</v>
      </c>
      <c r="N97" s="78">
        <v>5407.5</v>
      </c>
      <c r="O97" s="14"/>
      <c r="P97" s="19"/>
    </row>
    <row r="98" spans="1:16" ht="73.5" customHeight="1" x14ac:dyDescent="0.25">
      <c r="A98" s="13" t="s">
        <v>667</v>
      </c>
      <c r="B98" s="19" t="s">
        <v>318</v>
      </c>
      <c r="C98" s="28" t="s">
        <v>313</v>
      </c>
      <c r="D98" s="31" t="s">
        <v>314</v>
      </c>
      <c r="E98" s="32" t="s">
        <v>315</v>
      </c>
      <c r="F98" s="9" t="s">
        <v>20</v>
      </c>
      <c r="G98" s="30" t="s">
        <v>316</v>
      </c>
      <c r="H98" s="31">
        <v>78058601412</v>
      </c>
      <c r="I98" s="28" t="s">
        <v>551</v>
      </c>
      <c r="J98" s="79">
        <v>10000</v>
      </c>
      <c r="K98" s="79">
        <v>10500</v>
      </c>
      <c r="L98" s="93"/>
      <c r="M98" s="100">
        <v>0</v>
      </c>
      <c r="N98" s="100">
        <v>0</v>
      </c>
      <c r="O98" s="43"/>
      <c r="P98" s="19" t="s">
        <v>761</v>
      </c>
    </row>
    <row r="99" spans="1:16" ht="84.75" customHeight="1" x14ac:dyDescent="0.25">
      <c r="A99" s="13" t="s">
        <v>668</v>
      </c>
      <c r="B99" s="19" t="s">
        <v>319</v>
      </c>
      <c r="C99" s="28" t="s">
        <v>313</v>
      </c>
      <c r="D99" s="31" t="s">
        <v>314</v>
      </c>
      <c r="E99" s="32" t="s">
        <v>315</v>
      </c>
      <c r="F99" s="9" t="s">
        <v>20</v>
      </c>
      <c r="G99" s="30" t="s">
        <v>316</v>
      </c>
      <c r="H99" s="31">
        <v>78058601412</v>
      </c>
      <c r="I99" s="28" t="s">
        <v>551</v>
      </c>
      <c r="J99" s="79">
        <v>51000</v>
      </c>
      <c r="K99" s="79">
        <v>53550</v>
      </c>
      <c r="L99" s="15">
        <v>44120</v>
      </c>
      <c r="M99" s="78">
        <f>N99/1.25</f>
        <v>202776</v>
      </c>
      <c r="N99" s="78">
        <v>253470</v>
      </c>
      <c r="O99" s="14" t="s">
        <v>759</v>
      </c>
      <c r="P99" s="7"/>
    </row>
    <row r="100" spans="1:16" ht="51.75" customHeight="1" x14ac:dyDescent="0.25">
      <c r="A100" s="13" t="s">
        <v>669</v>
      </c>
      <c r="B100" s="19" t="s">
        <v>320</v>
      </c>
      <c r="C100" s="28" t="s">
        <v>321</v>
      </c>
      <c r="D100" s="31" t="s">
        <v>201</v>
      </c>
      <c r="E100" s="32"/>
      <c r="F100" s="29" t="s">
        <v>28</v>
      </c>
      <c r="G100" s="30" t="s">
        <v>322</v>
      </c>
      <c r="H100" s="31">
        <v>9784531295</v>
      </c>
      <c r="I100" s="28" t="s">
        <v>551</v>
      </c>
      <c r="J100" s="79">
        <v>137460</v>
      </c>
      <c r="K100" s="79">
        <v>171825</v>
      </c>
      <c r="L100" s="15">
        <v>44102</v>
      </c>
      <c r="M100" s="78">
        <f>N100/1.25</f>
        <v>101460</v>
      </c>
      <c r="N100" s="78">
        <v>126825</v>
      </c>
      <c r="P100" s="7"/>
    </row>
    <row r="101" spans="1:16" ht="126" customHeight="1" x14ac:dyDescent="0.25">
      <c r="A101" s="13" t="s">
        <v>670</v>
      </c>
      <c r="B101" s="19" t="s">
        <v>323</v>
      </c>
      <c r="C101" s="28" t="s">
        <v>324</v>
      </c>
      <c r="D101" s="31">
        <v>33760000</v>
      </c>
      <c r="E101" s="32"/>
      <c r="F101" s="29" t="s">
        <v>28</v>
      </c>
      <c r="G101" s="30" t="s">
        <v>116</v>
      </c>
      <c r="H101" s="31">
        <v>70127500266</v>
      </c>
      <c r="I101" s="28" t="s">
        <v>551</v>
      </c>
      <c r="J101" s="79">
        <v>196600</v>
      </c>
      <c r="K101" s="79">
        <v>245750</v>
      </c>
      <c r="L101" s="15">
        <v>44124</v>
      </c>
      <c r="M101" s="78">
        <f>N101/1.25</f>
        <v>218540</v>
      </c>
      <c r="N101" s="78">
        <v>273175</v>
      </c>
      <c r="O101" s="14" t="s">
        <v>774</v>
      </c>
      <c r="P101" s="7"/>
    </row>
    <row r="102" spans="1:16" ht="51.75" customHeight="1" x14ac:dyDescent="0.25">
      <c r="A102" s="13" t="s">
        <v>671</v>
      </c>
      <c r="B102" s="19" t="s">
        <v>325</v>
      </c>
      <c r="C102" s="28" t="s">
        <v>326</v>
      </c>
      <c r="D102" s="31" t="s">
        <v>327</v>
      </c>
      <c r="E102" s="32"/>
      <c r="F102" s="29" t="s">
        <v>28</v>
      </c>
      <c r="G102" s="30" t="s">
        <v>328</v>
      </c>
      <c r="H102" s="31">
        <v>59322412862</v>
      </c>
      <c r="I102" s="28" t="s">
        <v>551</v>
      </c>
      <c r="J102" s="79">
        <v>117700</v>
      </c>
      <c r="K102" s="79">
        <v>147125</v>
      </c>
      <c r="L102" s="15">
        <v>44012</v>
      </c>
      <c r="M102" s="78">
        <f>N102/1.25</f>
        <v>10700</v>
      </c>
      <c r="N102" s="78">
        <v>13375</v>
      </c>
      <c r="P102" s="7"/>
    </row>
    <row r="103" spans="1:16" ht="76.5" x14ac:dyDescent="0.25">
      <c r="A103" s="46" t="s">
        <v>672</v>
      </c>
      <c r="B103" s="22" t="s">
        <v>329</v>
      </c>
      <c r="C103" s="21" t="s">
        <v>330</v>
      </c>
      <c r="D103" s="26" t="s">
        <v>331</v>
      </c>
      <c r="E103" s="54" t="s">
        <v>332</v>
      </c>
      <c r="F103" s="24" t="s">
        <v>154</v>
      </c>
      <c r="G103" s="25" t="s">
        <v>333</v>
      </c>
      <c r="H103" s="26">
        <v>5580399392</v>
      </c>
      <c r="I103" s="21" t="s">
        <v>553</v>
      </c>
      <c r="J103" s="82">
        <v>297999.84000000003</v>
      </c>
      <c r="K103" s="82">
        <v>372499.80000000005</v>
      </c>
      <c r="L103" s="82" t="s">
        <v>788</v>
      </c>
      <c r="M103" s="82">
        <v>297999.84000000003</v>
      </c>
      <c r="N103" s="82">
        <v>372499.80000000005</v>
      </c>
      <c r="O103" s="48"/>
      <c r="P103" s="22"/>
    </row>
    <row r="104" spans="1:16" ht="51" x14ac:dyDescent="0.25">
      <c r="A104" s="13" t="s">
        <v>673</v>
      </c>
      <c r="B104" s="19" t="s">
        <v>335</v>
      </c>
      <c r="C104" s="28"/>
      <c r="D104" s="31"/>
      <c r="E104" s="39"/>
      <c r="F104" s="29"/>
      <c r="G104" s="30" t="s">
        <v>333</v>
      </c>
      <c r="H104" s="31">
        <v>5580399392</v>
      </c>
      <c r="I104" s="28" t="s">
        <v>336</v>
      </c>
      <c r="J104" s="79">
        <v>148999.92000000001</v>
      </c>
      <c r="K104" s="79">
        <v>186249.90000000002</v>
      </c>
      <c r="L104" s="15">
        <v>44166</v>
      </c>
      <c r="M104" s="78">
        <f>N104/1.25</f>
        <v>148999.96799999999</v>
      </c>
      <c r="N104" s="78">
        <v>186249.96</v>
      </c>
      <c r="P104" s="19"/>
    </row>
    <row r="105" spans="1:16" ht="393.75" customHeight="1" x14ac:dyDescent="0.25">
      <c r="A105" s="46" t="s">
        <v>674</v>
      </c>
      <c r="B105" s="22" t="s">
        <v>337</v>
      </c>
      <c r="C105" s="21" t="s">
        <v>338</v>
      </c>
      <c r="D105" s="26" t="s">
        <v>339</v>
      </c>
      <c r="E105" s="54" t="s">
        <v>340</v>
      </c>
      <c r="F105" s="24" t="s">
        <v>154</v>
      </c>
      <c r="G105" s="25" t="s">
        <v>341</v>
      </c>
      <c r="H105" s="26">
        <v>38448070359</v>
      </c>
      <c r="I105" s="21" t="s">
        <v>334</v>
      </c>
      <c r="J105" s="82">
        <v>760700</v>
      </c>
      <c r="K105" s="82">
        <v>950875</v>
      </c>
      <c r="L105" s="82" t="s">
        <v>784</v>
      </c>
      <c r="M105" s="82">
        <f>N105/1.25</f>
        <v>961875.88000000012</v>
      </c>
      <c r="N105" s="82">
        <v>1202344.8500000001</v>
      </c>
      <c r="O105" s="48" t="s">
        <v>783</v>
      </c>
      <c r="P105" s="22"/>
    </row>
    <row r="106" spans="1:16" ht="89.25" x14ac:dyDescent="0.25">
      <c r="A106" s="13" t="s">
        <v>675</v>
      </c>
      <c r="B106" s="19" t="s">
        <v>342</v>
      </c>
      <c r="C106" s="28"/>
      <c r="D106" s="31"/>
      <c r="E106" s="39"/>
      <c r="F106" s="29"/>
      <c r="G106" s="30" t="s">
        <v>341</v>
      </c>
      <c r="H106" s="31">
        <v>38448070359</v>
      </c>
      <c r="I106" s="28" t="s">
        <v>343</v>
      </c>
      <c r="J106" s="79">
        <v>380350</v>
      </c>
      <c r="K106" s="79">
        <v>475437.5</v>
      </c>
      <c r="L106" s="15">
        <v>44196</v>
      </c>
      <c r="M106" s="78">
        <f>N106/1.25</f>
        <v>425564.58399999997</v>
      </c>
      <c r="N106" s="78">
        <v>531955.73</v>
      </c>
      <c r="O106" s="90" t="s">
        <v>760</v>
      </c>
      <c r="P106" s="19"/>
    </row>
    <row r="107" spans="1:16" ht="76.5" x14ac:dyDescent="0.25">
      <c r="A107" s="13" t="s">
        <v>676</v>
      </c>
      <c r="B107" s="19" t="s">
        <v>344</v>
      </c>
      <c r="C107" s="28" t="s">
        <v>345</v>
      </c>
      <c r="D107" s="38" t="s">
        <v>346</v>
      </c>
      <c r="E107" s="32" t="s">
        <v>347</v>
      </c>
      <c r="F107" s="9" t="s">
        <v>20</v>
      </c>
      <c r="G107" s="30" t="s">
        <v>348</v>
      </c>
      <c r="H107" s="31" t="s">
        <v>349</v>
      </c>
      <c r="I107" s="28" t="s">
        <v>350</v>
      </c>
      <c r="J107" s="79">
        <v>436000</v>
      </c>
      <c r="K107" s="79">
        <v>545000</v>
      </c>
      <c r="L107" s="15" t="s">
        <v>790</v>
      </c>
      <c r="M107" s="78">
        <v>341080</v>
      </c>
      <c r="N107" s="78">
        <f>M107*1.25</f>
        <v>426350</v>
      </c>
      <c r="O107" s="14"/>
      <c r="P107" s="7"/>
    </row>
    <row r="108" spans="1:16" ht="76.5" x14ac:dyDescent="0.25">
      <c r="A108" s="46" t="s">
        <v>677</v>
      </c>
      <c r="B108" s="22" t="s">
        <v>351</v>
      </c>
      <c r="C108" s="21"/>
      <c r="D108" s="26"/>
      <c r="E108" s="27"/>
      <c r="F108" s="55" t="s">
        <v>154</v>
      </c>
      <c r="G108" s="25" t="s">
        <v>352</v>
      </c>
      <c r="H108" s="56">
        <v>91774900</v>
      </c>
      <c r="I108" s="21" t="s">
        <v>353</v>
      </c>
      <c r="J108" s="82">
        <v>16154.66</v>
      </c>
      <c r="K108" s="82">
        <v>20193.325000000001</v>
      </c>
      <c r="L108" s="96"/>
      <c r="M108" s="101">
        <v>0</v>
      </c>
      <c r="N108" s="101">
        <v>0</v>
      </c>
      <c r="O108" s="41"/>
      <c r="P108" s="22" t="s">
        <v>761</v>
      </c>
    </row>
    <row r="109" spans="1:16" ht="51.75" customHeight="1" x14ac:dyDescent="0.25">
      <c r="A109" s="13" t="s">
        <v>678</v>
      </c>
      <c r="B109" s="19" t="s">
        <v>354</v>
      </c>
      <c r="C109" s="28" t="s">
        <v>313</v>
      </c>
      <c r="D109" s="31" t="s">
        <v>314</v>
      </c>
      <c r="E109" s="32" t="s">
        <v>315</v>
      </c>
      <c r="F109" s="45" t="s">
        <v>20</v>
      </c>
      <c r="G109" s="30" t="s">
        <v>355</v>
      </c>
      <c r="H109" s="31">
        <v>30750621355</v>
      </c>
      <c r="I109" s="28" t="s">
        <v>353</v>
      </c>
      <c r="J109" s="79">
        <v>111988</v>
      </c>
      <c r="K109" s="79">
        <v>117587.4</v>
      </c>
      <c r="L109" s="15">
        <v>43953</v>
      </c>
      <c r="M109" s="78">
        <f>N109/1.05</f>
        <v>40035.714285714283</v>
      </c>
      <c r="N109" s="78">
        <v>42037.5</v>
      </c>
      <c r="P109" s="19"/>
    </row>
    <row r="110" spans="1:16" ht="51.75" customHeight="1" x14ac:dyDescent="0.25">
      <c r="A110" s="13" t="s">
        <v>679</v>
      </c>
      <c r="B110" s="19" t="s">
        <v>356</v>
      </c>
      <c r="C110" s="28" t="s">
        <v>313</v>
      </c>
      <c r="D110" s="31" t="s">
        <v>314</v>
      </c>
      <c r="E110" s="32" t="s">
        <v>315</v>
      </c>
      <c r="F110" s="45" t="s">
        <v>20</v>
      </c>
      <c r="G110" s="30" t="s">
        <v>355</v>
      </c>
      <c r="H110" s="31">
        <v>30750621355</v>
      </c>
      <c r="I110" s="28" t="s">
        <v>353</v>
      </c>
      <c r="J110" s="79">
        <v>65241</v>
      </c>
      <c r="K110" s="79">
        <v>68503.05</v>
      </c>
      <c r="L110" s="15">
        <v>43953</v>
      </c>
      <c r="M110" s="78">
        <f t="shared" ref="M110:M112" si="4">N110/1.05</f>
        <v>10873.504761904762</v>
      </c>
      <c r="N110" s="78">
        <v>11417.18</v>
      </c>
      <c r="O110" s="14"/>
      <c r="P110" s="19"/>
    </row>
    <row r="111" spans="1:16" ht="99" customHeight="1" x14ac:dyDescent="0.25">
      <c r="A111" s="13" t="s">
        <v>680</v>
      </c>
      <c r="B111" s="19" t="s">
        <v>769</v>
      </c>
      <c r="C111" s="28" t="s">
        <v>313</v>
      </c>
      <c r="D111" s="31" t="s">
        <v>314</v>
      </c>
      <c r="E111" s="32" t="s">
        <v>315</v>
      </c>
      <c r="F111" s="45" t="s">
        <v>20</v>
      </c>
      <c r="G111" s="30" t="s">
        <v>355</v>
      </c>
      <c r="H111" s="31">
        <v>30750621355</v>
      </c>
      <c r="I111" s="28" t="s">
        <v>353</v>
      </c>
      <c r="J111" s="79">
        <v>22099</v>
      </c>
      <c r="K111" s="79">
        <v>23203.95</v>
      </c>
      <c r="L111" s="15">
        <v>44083</v>
      </c>
      <c r="M111" s="78">
        <f t="shared" si="4"/>
        <v>44198</v>
      </c>
      <c r="N111" s="78">
        <v>46407.9</v>
      </c>
      <c r="O111" s="14" t="s">
        <v>759</v>
      </c>
      <c r="P111" s="19"/>
    </row>
    <row r="112" spans="1:16" ht="51.75" customHeight="1" x14ac:dyDescent="0.25">
      <c r="A112" s="13" t="s">
        <v>681</v>
      </c>
      <c r="B112" s="19" t="s">
        <v>357</v>
      </c>
      <c r="C112" s="28" t="s">
        <v>313</v>
      </c>
      <c r="D112" s="31" t="s">
        <v>314</v>
      </c>
      <c r="E112" s="32" t="s">
        <v>315</v>
      </c>
      <c r="F112" s="45" t="s">
        <v>20</v>
      </c>
      <c r="G112" s="30" t="s">
        <v>316</v>
      </c>
      <c r="H112" s="31">
        <v>78058601412</v>
      </c>
      <c r="I112" s="28" t="s">
        <v>358</v>
      </c>
      <c r="J112" s="79">
        <v>160000</v>
      </c>
      <c r="K112" s="79">
        <v>168000</v>
      </c>
      <c r="L112" s="15">
        <v>43893</v>
      </c>
      <c r="M112" s="78">
        <f t="shared" si="4"/>
        <v>79200</v>
      </c>
      <c r="N112" s="78">
        <v>83160</v>
      </c>
      <c r="O112" s="14"/>
      <c r="P112" s="19"/>
    </row>
    <row r="113" spans="1:16" ht="63.75" x14ac:dyDescent="0.25">
      <c r="A113" s="13" t="s">
        <v>682</v>
      </c>
      <c r="B113" s="19" t="s">
        <v>359</v>
      </c>
      <c r="C113" s="28" t="s">
        <v>313</v>
      </c>
      <c r="D113" s="31" t="s">
        <v>314</v>
      </c>
      <c r="E113" s="32" t="s">
        <v>315</v>
      </c>
      <c r="F113" s="45" t="s">
        <v>20</v>
      </c>
      <c r="G113" s="30" t="s">
        <v>316</v>
      </c>
      <c r="H113" s="31">
        <v>78058601412</v>
      </c>
      <c r="I113" s="28" t="s">
        <v>358</v>
      </c>
      <c r="J113" s="79">
        <v>129200</v>
      </c>
      <c r="K113" s="79">
        <v>135660</v>
      </c>
      <c r="L113" s="15">
        <v>44027</v>
      </c>
      <c r="M113" s="78">
        <f>N113/1.05</f>
        <v>111383.99999999999</v>
      </c>
      <c r="N113" s="78">
        <v>116953.2</v>
      </c>
      <c r="O113" s="14"/>
      <c r="P113" s="19"/>
    </row>
    <row r="114" spans="1:16" ht="51.75" customHeight="1" x14ac:dyDescent="0.25">
      <c r="A114" s="13" t="s">
        <v>683</v>
      </c>
      <c r="B114" s="19" t="s">
        <v>360</v>
      </c>
      <c r="C114" s="28" t="s">
        <v>313</v>
      </c>
      <c r="D114" s="31" t="s">
        <v>314</v>
      </c>
      <c r="E114" s="32" t="s">
        <v>315</v>
      </c>
      <c r="F114" s="45" t="s">
        <v>20</v>
      </c>
      <c r="G114" s="30" t="s">
        <v>316</v>
      </c>
      <c r="H114" s="31">
        <v>78058601412</v>
      </c>
      <c r="I114" s="28" t="s">
        <v>358</v>
      </c>
      <c r="J114" s="79">
        <v>20000</v>
      </c>
      <c r="K114" s="79">
        <v>21000</v>
      </c>
      <c r="L114" s="93"/>
      <c r="M114" s="100">
        <v>0</v>
      </c>
      <c r="N114" s="100">
        <v>0</v>
      </c>
      <c r="O114" s="43"/>
      <c r="P114" s="19" t="s">
        <v>761</v>
      </c>
    </row>
    <row r="115" spans="1:16" ht="75" customHeight="1" x14ac:dyDescent="0.25">
      <c r="A115" s="46" t="s">
        <v>684</v>
      </c>
      <c r="B115" s="22" t="s">
        <v>361</v>
      </c>
      <c r="C115" s="21" t="s">
        <v>330</v>
      </c>
      <c r="D115" s="26" t="s">
        <v>331</v>
      </c>
      <c r="E115" s="54" t="s">
        <v>332</v>
      </c>
      <c r="F115" s="24" t="s">
        <v>154</v>
      </c>
      <c r="G115" s="25" t="s">
        <v>362</v>
      </c>
      <c r="H115" s="26">
        <v>40102169932</v>
      </c>
      <c r="I115" s="21" t="s">
        <v>363</v>
      </c>
      <c r="J115" s="82">
        <v>105600</v>
      </c>
      <c r="K115" s="82">
        <v>132000</v>
      </c>
      <c r="L115" s="23"/>
      <c r="M115" s="101">
        <v>0</v>
      </c>
      <c r="N115" s="101">
        <v>0</v>
      </c>
      <c r="O115" s="48"/>
      <c r="P115" s="22" t="s">
        <v>762</v>
      </c>
    </row>
    <row r="116" spans="1:16" ht="76.5" customHeight="1" x14ac:dyDescent="0.25">
      <c r="A116" s="46" t="s">
        <v>685</v>
      </c>
      <c r="B116" s="22" t="s">
        <v>364</v>
      </c>
      <c r="C116" s="21" t="s">
        <v>330</v>
      </c>
      <c r="D116" s="26" t="s">
        <v>331</v>
      </c>
      <c r="E116" s="54" t="s">
        <v>332</v>
      </c>
      <c r="F116" s="24" t="s">
        <v>154</v>
      </c>
      <c r="G116" s="25" t="s">
        <v>365</v>
      </c>
      <c r="H116" s="26">
        <v>67793850303</v>
      </c>
      <c r="I116" s="21" t="s">
        <v>363</v>
      </c>
      <c r="J116" s="82">
        <v>96000</v>
      </c>
      <c r="K116" s="82">
        <v>120000</v>
      </c>
      <c r="L116" s="23">
        <v>44196</v>
      </c>
      <c r="M116" s="85">
        <v>48000</v>
      </c>
      <c r="N116" s="85">
        <v>60000</v>
      </c>
      <c r="O116" s="48"/>
      <c r="P116" s="22" t="s">
        <v>789</v>
      </c>
    </row>
    <row r="117" spans="1:16" ht="51.75" customHeight="1" x14ac:dyDescent="0.25">
      <c r="A117" s="13" t="s">
        <v>686</v>
      </c>
      <c r="B117" s="19" t="s">
        <v>366</v>
      </c>
      <c r="C117" s="28"/>
      <c r="D117" s="31"/>
      <c r="E117" s="32"/>
      <c r="F117" s="45"/>
      <c r="G117" s="30" t="s">
        <v>365</v>
      </c>
      <c r="H117" s="31">
        <v>67793850303</v>
      </c>
      <c r="I117" s="28" t="s">
        <v>367</v>
      </c>
      <c r="J117" s="79">
        <v>48000</v>
      </c>
      <c r="K117" s="79">
        <v>60000</v>
      </c>
      <c r="L117" s="15">
        <v>44196</v>
      </c>
      <c r="M117" s="79">
        <v>48000</v>
      </c>
      <c r="N117" s="79">
        <v>60000</v>
      </c>
      <c r="P117" s="19"/>
    </row>
    <row r="118" spans="1:16" ht="76.5" x14ac:dyDescent="0.25">
      <c r="A118" s="46" t="s">
        <v>687</v>
      </c>
      <c r="B118" s="22" t="s">
        <v>368</v>
      </c>
      <c r="C118" s="21" t="s">
        <v>330</v>
      </c>
      <c r="D118" s="26" t="s">
        <v>331</v>
      </c>
      <c r="E118" s="54" t="s">
        <v>332</v>
      </c>
      <c r="F118" s="24" t="s">
        <v>154</v>
      </c>
      <c r="G118" s="25" t="s">
        <v>369</v>
      </c>
      <c r="H118" s="26">
        <v>55703284647</v>
      </c>
      <c r="I118" s="21" t="s">
        <v>370</v>
      </c>
      <c r="J118" s="82">
        <v>264000</v>
      </c>
      <c r="K118" s="82">
        <v>330000</v>
      </c>
      <c r="L118" s="23">
        <v>44561</v>
      </c>
      <c r="M118" s="85">
        <v>264000</v>
      </c>
      <c r="N118" s="85">
        <v>330000</v>
      </c>
      <c r="O118" s="48"/>
      <c r="P118" s="22"/>
    </row>
    <row r="119" spans="1:16" ht="51.75" customHeight="1" x14ac:dyDescent="0.25">
      <c r="A119" s="13" t="s">
        <v>688</v>
      </c>
      <c r="B119" s="19" t="s">
        <v>371</v>
      </c>
      <c r="C119" s="28"/>
      <c r="D119" s="31"/>
      <c r="E119" s="32"/>
      <c r="F119" s="29"/>
      <c r="G119" s="30" t="s">
        <v>369</v>
      </c>
      <c r="H119" s="31">
        <v>55703284647</v>
      </c>
      <c r="I119" s="28" t="s">
        <v>372</v>
      </c>
      <c r="J119" s="79">
        <v>132000</v>
      </c>
      <c r="K119" s="79">
        <v>165000</v>
      </c>
      <c r="L119" s="15">
        <v>44196</v>
      </c>
      <c r="M119" s="78">
        <v>132000</v>
      </c>
      <c r="N119" s="78">
        <v>165000</v>
      </c>
      <c r="O119" s="14"/>
      <c r="P119" s="19"/>
    </row>
    <row r="120" spans="1:16" ht="76.5" x14ac:dyDescent="0.25">
      <c r="A120" s="46" t="s">
        <v>689</v>
      </c>
      <c r="B120" s="22" t="s">
        <v>373</v>
      </c>
      <c r="C120" s="21" t="s">
        <v>330</v>
      </c>
      <c r="D120" s="26" t="s">
        <v>331</v>
      </c>
      <c r="E120" s="54" t="s">
        <v>332</v>
      </c>
      <c r="F120" s="24" t="s">
        <v>154</v>
      </c>
      <c r="G120" s="25" t="s">
        <v>369</v>
      </c>
      <c r="H120" s="26">
        <v>55703284647</v>
      </c>
      <c r="I120" s="21" t="s">
        <v>370</v>
      </c>
      <c r="J120" s="82">
        <v>60000</v>
      </c>
      <c r="K120" s="82">
        <v>75000</v>
      </c>
      <c r="L120" s="23">
        <v>44561</v>
      </c>
      <c r="M120" s="82">
        <v>60000</v>
      </c>
      <c r="N120" s="82">
        <v>75000</v>
      </c>
      <c r="O120" s="48"/>
      <c r="P120" s="22"/>
    </row>
    <row r="121" spans="1:16" ht="51.75" customHeight="1" x14ac:dyDescent="0.25">
      <c r="A121" s="13" t="s">
        <v>690</v>
      </c>
      <c r="B121" s="19" t="s">
        <v>374</v>
      </c>
      <c r="C121" s="28"/>
      <c r="D121" s="31"/>
      <c r="E121" s="32"/>
      <c r="F121" s="29"/>
      <c r="G121" s="30" t="s">
        <v>369</v>
      </c>
      <c r="H121" s="31">
        <v>55703284647</v>
      </c>
      <c r="I121" s="28" t="s">
        <v>372</v>
      </c>
      <c r="J121" s="79">
        <v>30000</v>
      </c>
      <c r="K121" s="79">
        <v>37500</v>
      </c>
      <c r="L121" s="15">
        <v>44196</v>
      </c>
      <c r="M121" s="78">
        <v>30000</v>
      </c>
      <c r="N121" s="78">
        <v>37500</v>
      </c>
      <c r="O121" s="14"/>
      <c r="P121" s="19"/>
    </row>
    <row r="122" spans="1:16" ht="76.5" x14ac:dyDescent="0.25">
      <c r="A122" s="46" t="s">
        <v>691</v>
      </c>
      <c r="B122" s="22" t="s">
        <v>375</v>
      </c>
      <c r="C122" s="21" t="s">
        <v>330</v>
      </c>
      <c r="D122" s="26" t="s">
        <v>331</v>
      </c>
      <c r="E122" s="54" t="s">
        <v>332</v>
      </c>
      <c r="F122" s="24" t="s">
        <v>154</v>
      </c>
      <c r="G122" s="25" t="s">
        <v>369</v>
      </c>
      <c r="H122" s="26">
        <v>55703284647</v>
      </c>
      <c r="I122" s="21" t="s">
        <v>370</v>
      </c>
      <c r="J122" s="82">
        <v>180000</v>
      </c>
      <c r="K122" s="82">
        <v>225000</v>
      </c>
      <c r="L122" s="23">
        <v>44561</v>
      </c>
      <c r="M122" s="82">
        <v>180000</v>
      </c>
      <c r="N122" s="82">
        <v>225000</v>
      </c>
      <c r="O122" s="48"/>
      <c r="P122" s="22"/>
    </row>
    <row r="123" spans="1:16" ht="51.75" customHeight="1" x14ac:dyDescent="0.25">
      <c r="A123" s="13" t="s">
        <v>629</v>
      </c>
      <c r="B123" s="19" t="s">
        <v>376</v>
      </c>
      <c r="C123" s="28"/>
      <c r="D123" s="31"/>
      <c r="E123" s="32"/>
      <c r="F123" s="29"/>
      <c r="G123" s="30" t="s">
        <v>369</v>
      </c>
      <c r="H123" s="31">
        <v>55703284647</v>
      </c>
      <c r="I123" s="28" t="s">
        <v>372</v>
      </c>
      <c r="J123" s="79">
        <v>90000</v>
      </c>
      <c r="K123" s="79">
        <v>112500</v>
      </c>
      <c r="L123" s="15">
        <v>44196</v>
      </c>
      <c r="M123" s="78">
        <v>90000</v>
      </c>
      <c r="N123" s="78">
        <v>112500</v>
      </c>
      <c r="O123" s="14"/>
      <c r="P123" s="19"/>
    </row>
    <row r="124" spans="1:16" ht="76.5" x14ac:dyDescent="0.25">
      <c r="A124" s="46" t="s">
        <v>692</v>
      </c>
      <c r="B124" s="22" t="s">
        <v>377</v>
      </c>
      <c r="C124" s="21" t="s">
        <v>330</v>
      </c>
      <c r="D124" s="26" t="s">
        <v>331</v>
      </c>
      <c r="E124" s="54" t="s">
        <v>332</v>
      </c>
      <c r="F124" s="24" t="s">
        <v>154</v>
      </c>
      <c r="G124" s="25" t="s">
        <v>369</v>
      </c>
      <c r="H124" s="26">
        <v>55703284647</v>
      </c>
      <c r="I124" s="21" t="s">
        <v>370</v>
      </c>
      <c r="J124" s="82">
        <v>79999.92</v>
      </c>
      <c r="K124" s="82">
        <v>99999.9</v>
      </c>
      <c r="L124" s="23">
        <v>44561</v>
      </c>
      <c r="M124" s="82">
        <v>79999.92</v>
      </c>
      <c r="N124" s="82">
        <v>99999.9</v>
      </c>
      <c r="O124" s="48"/>
      <c r="P124" s="22"/>
    </row>
    <row r="125" spans="1:16" ht="51.75" customHeight="1" x14ac:dyDescent="0.25">
      <c r="A125" s="13" t="s">
        <v>693</v>
      </c>
      <c r="B125" s="19" t="s">
        <v>378</v>
      </c>
      <c r="C125" s="28"/>
      <c r="D125" s="31"/>
      <c r="E125" s="32"/>
      <c r="F125" s="9"/>
      <c r="G125" s="30" t="s">
        <v>369</v>
      </c>
      <c r="H125" s="31">
        <v>55703284647</v>
      </c>
      <c r="I125" s="28" t="s">
        <v>372</v>
      </c>
      <c r="J125" s="79">
        <v>39999.96</v>
      </c>
      <c r="K125" s="79">
        <v>49999.95</v>
      </c>
      <c r="L125" s="15">
        <v>44196</v>
      </c>
      <c r="M125" s="78">
        <v>39999.96</v>
      </c>
      <c r="N125" s="78">
        <v>49999.92</v>
      </c>
      <c r="O125" s="14"/>
      <c r="P125" s="19"/>
    </row>
    <row r="126" spans="1:16" ht="76.5" x14ac:dyDescent="0.25">
      <c r="A126" s="46" t="s">
        <v>694</v>
      </c>
      <c r="B126" s="22" t="s">
        <v>379</v>
      </c>
      <c r="C126" s="21" t="s">
        <v>330</v>
      </c>
      <c r="D126" s="26" t="s">
        <v>331</v>
      </c>
      <c r="E126" s="54" t="s">
        <v>332</v>
      </c>
      <c r="F126" s="24" t="s">
        <v>154</v>
      </c>
      <c r="G126" s="25" t="s">
        <v>369</v>
      </c>
      <c r="H126" s="26">
        <v>55703284647</v>
      </c>
      <c r="I126" s="21" t="s">
        <v>370</v>
      </c>
      <c r="J126" s="82">
        <v>36000</v>
      </c>
      <c r="K126" s="82">
        <v>45000</v>
      </c>
      <c r="L126" s="23">
        <v>44561</v>
      </c>
      <c r="M126" s="82">
        <v>36000</v>
      </c>
      <c r="N126" s="82">
        <v>45000</v>
      </c>
      <c r="O126" s="48"/>
      <c r="P126" s="22"/>
    </row>
    <row r="127" spans="1:16" ht="63.75" x14ac:dyDescent="0.25">
      <c r="A127" s="13" t="s">
        <v>695</v>
      </c>
      <c r="B127" s="19" t="s">
        <v>380</v>
      </c>
      <c r="C127" s="28"/>
      <c r="D127" s="31"/>
      <c r="E127" s="32"/>
      <c r="F127" s="9"/>
      <c r="G127" s="30" t="s">
        <v>369</v>
      </c>
      <c r="H127" s="31">
        <v>55703284647</v>
      </c>
      <c r="I127" s="28" t="s">
        <v>372</v>
      </c>
      <c r="J127" s="79">
        <v>18000</v>
      </c>
      <c r="K127" s="79">
        <v>22500</v>
      </c>
      <c r="L127" s="15">
        <v>44196</v>
      </c>
      <c r="M127" s="78">
        <v>18000</v>
      </c>
      <c r="N127" s="78">
        <v>22500</v>
      </c>
      <c r="O127" s="14"/>
      <c r="P127" s="19"/>
    </row>
    <row r="128" spans="1:16" ht="78.75" customHeight="1" x14ac:dyDescent="0.25">
      <c r="A128" s="46" t="s">
        <v>696</v>
      </c>
      <c r="B128" s="22" t="s">
        <v>381</v>
      </c>
      <c r="C128" s="21" t="s">
        <v>330</v>
      </c>
      <c r="D128" s="26" t="s">
        <v>331</v>
      </c>
      <c r="E128" s="54" t="s">
        <v>332</v>
      </c>
      <c r="F128" s="24" t="s">
        <v>154</v>
      </c>
      <c r="G128" s="25" t="s">
        <v>369</v>
      </c>
      <c r="H128" s="26">
        <v>55703284647</v>
      </c>
      <c r="I128" s="21" t="s">
        <v>370</v>
      </c>
      <c r="J128" s="82">
        <v>36000</v>
      </c>
      <c r="K128" s="82">
        <v>45000</v>
      </c>
      <c r="L128" s="23">
        <v>44561</v>
      </c>
      <c r="M128" s="82">
        <v>36000</v>
      </c>
      <c r="N128" s="82">
        <v>45000</v>
      </c>
      <c r="O128" s="48"/>
      <c r="P128" s="22"/>
    </row>
    <row r="129" spans="1:16" ht="51" x14ac:dyDescent="0.25">
      <c r="A129" s="13" t="s">
        <v>697</v>
      </c>
      <c r="B129" s="19" t="s">
        <v>382</v>
      </c>
      <c r="C129" s="28"/>
      <c r="D129" s="31"/>
      <c r="E129" s="32"/>
      <c r="F129" s="29"/>
      <c r="G129" s="30" t="s">
        <v>369</v>
      </c>
      <c r="H129" s="31">
        <v>55703284647</v>
      </c>
      <c r="I129" s="28" t="s">
        <v>372</v>
      </c>
      <c r="J129" s="79">
        <v>18000</v>
      </c>
      <c r="K129" s="79">
        <v>22500</v>
      </c>
      <c r="L129" s="15">
        <v>44196</v>
      </c>
      <c r="M129" s="78">
        <v>18000</v>
      </c>
      <c r="N129" s="78">
        <v>22500</v>
      </c>
      <c r="O129" s="14"/>
      <c r="P129" s="19"/>
    </row>
    <row r="130" spans="1:16" ht="74.25" customHeight="1" x14ac:dyDescent="0.25">
      <c r="A130" s="46" t="s">
        <v>698</v>
      </c>
      <c r="B130" s="22" t="s">
        <v>383</v>
      </c>
      <c r="C130" s="21" t="s">
        <v>330</v>
      </c>
      <c r="D130" s="26" t="s">
        <v>331</v>
      </c>
      <c r="E130" s="54" t="s">
        <v>332</v>
      </c>
      <c r="F130" s="24" t="s">
        <v>154</v>
      </c>
      <c r="G130" s="25" t="s">
        <v>369</v>
      </c>
      <c r="H130" s="26">
        <v>55703284647</v>
      </c>
      <c r="I130" s="21" t="s">
        <v>370</v>
      </c>
      <c r="J130" s="82">
        <v>36000</v>
      </c>
      <c r="K130" s="82">
        <v>45000</v>
      </c>
      <c r="L130" s="23">
        <v>44561</v>
      </c>
      <c r="M130" s="82">
        <v>36000</v>
      </c>
      <c r="N130" s="82">
        <v>45000</v>
      </c>
      <c r="O130" s="48"/>
      <c r="P130" s="22"/>
    </row>
    <row r="131" spans="1:16" ht="63.75" x14ac:dyDescent="0.25">
      <c r="A131" s="13" t="s">
        <v>699</v>
      </c>
      <c r="B131" s="19" t="s">
        <v>384</v>
      </c>
      <c r="C131" s="28"/>
      <c r="D131" s="31"/>
      <c r="E131" s="32"/>
      <c r="F131" s="9"/>
      <c r="G131" s="30" t="s">
        <v>369</v>
      </c>
      <c r="H131" s="31">
        <v>55703284647</v>
      </c>
      <c r="I131" s="28" t="s">
        <v>372</v>
      </c>
      <c r="J131" s="79">
        <v>18000</v>
      </c>
      <c r="K131" s="79">
        <v>22500</v>
      </c>
      <c r="L131" s="15">
        <v>44196</v>
      </c>
      <c r="M131" s="78">
        <v>18000</v>
      </c>
      <c r="N131" s="78">
        <v>22500</v>
      </c>
      <c r="O131" s="14"/>
      <c r="P131" s="19"/>
    </row>
    <row r="132" spans="1:16" ht="84.75" customHeight="1" x14ac:dyDescent="0.25">
      <c r="A132" s="46" t="s">
        <v>700</v>
      </c>
      <c r="B132" s="22" t="s">
        <v>385</v>
      </c>
      <c r="C132" s="21" t="s">
        <v>330</v>
      </c>
      <c r="D132" s="26" t="s">
        <v>331</v>
      </c>
      <c r="E132" s="54" t="s">
        <v>332</v>
      </c>
      <c r="F132" s="24" t="s">
        <v>154</v>
      </c>
      <c r="G132" s="25" t="s">
        <v>369</v>
      </c>
      <c r="H132" s="26">
        <v>55703284647</v>
      </c>
      <c r="I132" s="21" t="s">
        <v>370</v>
      </c>
      <c r="J132" s="82">
        <v>39999.839999999997</v>
      </c>
      <c r="K132" s="82">
        <v>49999.799999999996</v>
      </c>
      <c r="L132" s="23">
        <v>44561</v>
      </c>
      <c r="M132" s="82">
        <v>39999.839999999997</v>
      </c>
      <c r="N132" s="82">
        <v>49999.799999999996</v>
      </c>
      <c r="O132" s="48"/>
      <c r="P132" s="22"/>
    </row>
    <row r="133" spans="1:16" ht="63.75" x14ac:dyDescent="0.25">
      <c r="A133" s="13" t="s">
        <v>701</v>
      </c>
      <c r="B133" s="19" t="s">
        <v>386</v>
      </c>
      <c r="C133" s="28"/>
      <c r="D133" s="31"/>
      <c r="E133" s="32"/>
      <c r="F133" s="9"/>
      <c r="G133" s="30" t="s">
        <v>369</v>
      </c>
      <c r="H133" s="31">
        <v>55703284647</v>
      </c>
      <c r="I133" s="28" t="s">
        <v>372</v>
      </c>
      <c r="J133" s="79">
        <v>19999.919999999998</v>
      </c>
      <c r="K133" s="79">
        <v>24999.899999999998</v>
      </c>
      <c r="L133" s="15">
        <v>44196</v>
      </c>
      <c r="M133" s="78">
        <v>19999.919999999998</v>
      </c>
      <c r="N133" s="78">
        <v>24999.96</v>
      </c>
      <c r="O133" s="14"/>
      <c r="P133" s="19"/>
    </row>
    <row r="134" spans="1:16" ht="112.5" customHeight="1" x14ac:dyDescent="0.25">
      <c r="A134" s="13" t="s">
        <v>702</v>
      </c>
      <c r="B134" s="19" t="s">
        <v>387</v>
      </c>
      <c r="C134" s="28" t="s">
        <v>251</v>
      </c>
      <c r="D134" s="31" t="s">
        <v>159</v>
      </c>
      <c r="E134" s="33" t="s">
        <v>388</v>
      </c>
      <c r="F134" s="9" t="s">
        <v>20</v>
      </c>
      <c r="G134" s="30" t="s">
        <v>37</v>
      </c>
      <c r="H134" s="31">
        <v>30293478878</v>
      </c>
      <c r="I134" s="28" t="s">
        <v>389</v>
      </c>
      <c r="J134" s="79">
        <v>498627.2</v>
      </c>
      <c r="K134" s="79">
        <v>623284</v>
      </c>
      <c r="L134" s="15">
        <v>44148</v>
      </c>
      <c r="M134" s="78">
        <f>N134/1.25</f>
        <v>1230449.304</v>
      </c>
      <c r="N134" s="78">
        <v>1538061.63</v>
      </c>
      <c r="O134" s="14" t="s">
        <v>764</v>
      </c>
      <c r="P134" s="19"/>
    </row>
    <row r="135" spans="1:16" ht="76.5" x14ac:dyDescent="0.25">
      <c r="A135" s="13" t="s">
        <v>703</v>
      </c>
      <c r="B135" s="19" t="s">
        <v>390</v>
      </c>
      <c r="C135" s="28" t="s">
        <v>391</v>
      </c>
      <c r="D135" s="31" t="s">
        <v>159</v>
      </c>
      <c r="E135" s="32" t="s">
        <v>392</v>
      </c>
      <c r="F135" s="9" t="s">
        <v>20</v>
      </c>
      <c r="G135" s="30" t="s">
        <v>37</v>
      </c>
      <c r="H135" s="31">
        <v>30293478878</v>
      </c>
      <c r="I135" s="28" t="s">
        <v>393</v>
      </c>
      <c r="J135" s="79">
        <v>132971.4</v>
      </c>
      <c r="K135" s="79">
        <v>166214.25</v>
      </c>
      <c r="L135" s="15">
        <v>44165</v>
      </c>
      <c r="M135" s="78">
        <f>N135/1.25</f>
        <v>144965.6</v>
      </c>
      <c r="N135" s="78">
        <v>181207</v>
      </c>
      <c r="O135" s="14" t="s">
        <v>763</v>
      </c>
      <c r="P135" s="19"/>
    </row>
    <row r="136" spans="1:16" ht="124.5" customHeight="1" x14ac:dyDescent="0.25">
      <c r="A136" s="13" t="s">
        <v>704</v>
      </c>
      <c r="B136" s="19" t="s">
        <v>394</v>
      </c>
      <c r="C136" s="28" t="s">
        <v>391</v>
      </c>
      <c r="D136" s="31" t="s">
        <v>159</v>
      </c>
      <c r="E136" s="32" t="s">
        <v>392</v>
      </c>
      <c r="F136" s="9" t="s">
        <v>20</v>
      </c>
      <c r="G136" s="30" t="s">
        <v>78</v>
      </c>
      <c r="H136" s="31">
        <v>9371680761</v>
      </c>
      <c r="I136" s="28" t="s">
        <v>395</v>
      </c>
      <c r="J136" s="79">
        <v>151642.70000000001</v>
      </c>
      <c r="K136" s="79">
        <v>189553.375</v>
      </c>
      <c r="L136" s="15">
        <v>44225</v>
      </c>
      <c r="M136" s="78">
        <f>N136/1.25</f>
        <v>175603.50400000002</v>
      </c>
      <c r="N136" s="78">
        <v>219504.38</v>
      </c>
      <c r="O136" s="14" t="s">
        <v>764</v>
      </c>
      <c r="P136" s="19"/>
    </row>
    <row r="137" spans="1:16" ht="124.5" customHeight="1" x14ac:dyDescent="0.25">
      <c r="A137" s="13" t="s">
        <v>705</v>
      </c>
      <c r="B137" s="19" t="s">
        <v>396</v>
      </c>
      <c r="C137" s="28" t="s">
        <v>391</v>
      </c>
      <c r="D137" s="31" t="s">
        <v>159</v>
      </c>
      <c r="E137" s="32" t="s">
        <v>392</v>
      </c>
      <c r="F137" s="9" t="s">
        <v>20</v>
      </c>
      <c r="G137" s="30" t="s">
        <v>254</v>
      </c>
      <c r="H137" s="31">
        <v>4492664153</v>
      </c>
      <c r="I137" s="28" t="s">
        <v>397</v>
      </c>
      <c r="J137" s="79">
        <v>914981.53</v>
      </c>
      <c r="K137" s="79">
        <v>1143726.9125000001</v>
      </c>
      <c r="L137" s="15">
        <v>44162</v>
      </c>
      <c r="M137" s="78">
        <f>N137/1.25</f>
        <v>1144946.3599999999</v>
      </c>
      <c r="N137" s="78">
        <v>1431182.95</v>
      </c>
      <c r="O137" s="14" t="s">
        <v>764</v>
      </c>
      <c r="P137" s="19"/>
    </row>
    <row r="138" spans="1:16" ht="76.5" x14ac:dyDescent="0.25">
      <c r="A138" s="13" t="s">
        <v>706</v>
      </c>
      <c r="B138" s="19" t="s">
        <v>398</v>
      </c>
      <c r="C138" s="28" t="s">
        <v>391</v>
      </c>
      <c r="D138" s="31" t="s">
        <v>159</v>
      </c>
      <c r="E138" s="32" t="s">
        <v>392</v>
      </c>
      <c r="F138" s="9" t="s">
        <v>20</v>
      </c>
      <c r="G138" s="30" t="s">
        <v>254</v>
      </c>
      <c r="H138" s="31">
        <v>4492664153</v>
      </c>
      <c r="I138" s="28" t="s">
        <v>397</v>
      </c>
      <c r="J138" s="79">
        <v>543485.68999999994</v>
      </c>
      <c r="K138" s="79">
        <v>679357.11249999993</v>
      </c>
      <c r="L138" s="15">
        <v>44056</v>
      </c>
      <c r="M138" s="78">
        <f>N138/1.25</f>
        <v>601099.18400000001</v>
      </c>
      <c r="N138" s="78">
        <v>751373.98</v>
      </c>
      <c r="O138" s="14" t="s">
        <v>763</v>
      </c>
      <c r="P138" s="19"/>
    </row>
    <row r="139" spans="1:16" ht="99" customHeight="1" x14ac:dyDescent="0.25">
      <c r="A139" s="46" t="s">
        <v>707</v>
      </c>
      <c r="B139" s="22" t="s">
        <v>399</v>
      </c>
      <c r="C139" s="21"/>
      <c r="D139" s="26"/>
      <c r="E139" s="27"/>
      <c r="F139" s="24" t="s">
        <v>154</v>
      </c>
      <c r="G139" s="25" t="s">
        <v>400</v>
      </c>
      <c r="H139" s="26">
        <v>63073332379</v>
      </c>
      <c r="I139" s="21" t="s">
        <v>401</v>
      </c>
      <c r="J139" s="82">
        <v>441088.8</v>
      </c>
      <c r="K139" s="82">
        <v>498430.34</v>
      </c>
      <c r="L139" s="23" t="s">
        <v>770</v>
      </c>
      <c r="M139" s="85">
        <v>750597.09</v>
      </c>
      <c r="N139" s="85">
        <v>848035.29</v>
      </c>
      <c r="O139" s="48" t="s">
        <v>773</v>
      </c>
      <c r="P139" s="22" t="s">
        <v>188</v>
      </c>
    </row>
    <row r="140" spans="1:16" ht="51.75" customHeight="1" x14ac:dyDescent="0.25">
      <c r="A140" s="13" t="s">
        <v>708</v>
      </c>
      <c r="B140" s="19" t="s">
        <v>402</v>
      </c>
      <c r="C140" s="28" t="s">
        <v>403</v>
      </c>
      <c r="D140" s="31">
        <v>33793000</v>
      </c>
      <c r="E140" s="32" t="s">
        <v>404</v>
      </c>
      <c r="F140" s="9" t="s">
        <v>20</v>
      </c>
      <c r="G140" s="30" t="s">
        <v>100</v>
      </c>
      <c r="H140" s="31">
        <v>54600743656</v>
      </c>
      <c r="I140" s="28" t="s">
        <v>405</v>
      </c>
      <c r="J140" s="79">
        <v>20039</v>
      </c>
      <c r="K140" s="79">
        <v>25048.75</v>
      </c>
      <c r="L140" s="15">
        <v>44188</v>
      </c>
      <c r="M140" s="78">
        <f>N140/1.25</f>
        <v>4534.5039999999999</v>
      </c>
      <c r="N140" s="78">
        <v>5668.13</v>
      </c>
      <c r="O140" s="14"/>
      <c r="P140" s="19"/>
    </row>
    <row r="141" spans="1:16" ht="51.75" customHeight="1" x14ac:dyDescent="0.25">
      <c r="A141" s="13" t="s">
        <v>709</v>
      </c>
      <c r="B141" s="19" t="s">
        <v>406</v>
      </c>
      <c r="C141" s="28" t="s">
        <v>403</v>
      </c>
      <c r="D141" s="31">
        <v>33793000</v>
      </c>
      <c r="E141" s="32" t="s">
        <v>404</v>
      </c>
      <c r="F141" s="9" t="s">
        <v>20</v>
      </c>
      <c r="G141" s="30" t="s">
        <v>100</v>
      </c>
      <c r="H141" s="31">
        <v>54600743656</v>
      </c>
      <c r="I141" s="28" t="s">
        <v>405</v>
      </c>
      <c r="J141" s="79">
        <v>19991.27</v>
      </c>
      <c r="K141" s="79">
        <v>24989.087500000001</v>
      </c>
      <c r="L141" s="15">
        <v>44144</v>
      </c>
      <c r="M141" s="78">
        <f t="shared" ref="M141:M142" si="5">N141/1.25</f>
        <v>974</v>
      </c>
      <c r="N141" s="78">
        <v>1217.5</v>
      </c>
      <c r="O141" s="14"/>
      <c r="P141" s="19"/>
    </row>
    <row r="142" spans="1:16" ht="51.75" customHeight="1" x14ac:dyDescent="0.25">
      <c r="A142" s="13" t="s">
        <v>710</v>
      </c>
      <c r="B142" s="19" t="s">
        <v>407</v>
      </c>
      <c r="C142" s="28" t="s">
        <v>403</v>
      </c>
      <c r="D142" s="31">
        <v>33793000</v>
      </c>
      <c r="E142" s="32" t="s">
        <v>404</v>
      </c>
      <c r="F142" s="9" t="s">
        <v>20</v>
      </c>
      <c r="G142" s="30" t="s">
        <v>100</v>
      </c>
      <c r="H142" s="31">
        <v>54600743656</v>
      </c>
      <c r="I142" s="28" t="s">
        <v>405</v>
      </c>
      <c r="J142" s="79">
        <v>238618</v>
      </c>
      <c r="K142" s="79">
        <v>298272.5</v>
      </c>
      <c r="L142" s="15">
        <v>44138</v>
      </c>
      <c r="M142" s="78">
        <f t="shared" si="5"/>
        <v>38013.047999999995</v>
      </c>
      <c r="N142" s="78">
        <v>47516.31</v>
      </c>
      <c r="O142" s="14"/>
      <c r="P142" s="19"/>
    </row>
    <row r="143" spans="1:16" ht="51.75" customHeight="1" x14ac:dyDescent="0.25">
      <c r="A143" s="13" t="s">
        <v>711</v>
      </c>
      <c r="B143" s="19" t="s">
        <v>408</v>
      </c>
      <c r="C143" s="58" t="s">
        <v>409</v>
      </c>
      <c r="D143" s="31" t="s">
        <v>410</v>
      </c>
      <c r="E143" s="32"/>
      <c r="F143" s="29" t="s">
        <v>28</v>
      </c>
      <c r="G143" s="30" t="s">
        <v>411</v>
      </c>
      <c r="H143" s="31">
        <v>50730247993</v>
      </c>
      <c r="I143" s="58" t="s">
        <v>507</v>
      </c>
      <c r="J143" s="79">
        <v>26820</v>
      </c>
      <c r="K143" s="79">
        <v>33525</v>
      </c>
      <c r="L143" s="15" t="s">
        <v>500</v>
      </c>
      <c r="M143" s="78">
        <f>N143/1.25</f>
        <v>20034.447999999997</v>
      </c>
      <c r="N143" s="78">
        <v>25043.059999999994</v>
      </c>
      <c r="O143" s="14"/>
      <c r="P143" s="19"/>
    </row>
    <row r="144" spans="1:16" ht="116.25" customHeight="1" x14ac:dyDescent="0.25">
      <c r="A144" s="13" t="s">
        <v>712</v>
      </c>
      <c r="B144" s="19" t="s">
        <v>412</v>
      </c>
      <c r="C144" s="28" t="s">
        <v>391</v>
      </c>
      <c r="D144" s="31" t="s">
        <v>159</v>
      </c>
      <c r="E144" s="32" t="s">
        <v>392</v>
      </c>
      <c r="F144" s="9" t="s">
        <v>20</v>
      </c>
      <c r="G144" s="30" t="s">
        <v>413</v>
      </c>
      <c r="H144" s="31">
        <v>50515147203</v>
      </c>
      <c r="I144" s="28" t="s">
        <v>414</v>
      </c>
      <c r="J144" s="79">
        <v>7405</v>
      </c>
      <c r="K144" s="79">
        <v>9256.25</v>
      </c>
      <c r="L144" s="15">
        <v>44167</v>
      </c>
      <c r="M144" s="78">
        <f t="shared" ref="M144:M146" si="6">N144/1.25</f>
        <v>8570</v>
      </c>
      <c r="N144" s="78">
        <v>10712.5</v>
      </c>
      <c r="O144" s="75" t="s">
        <v>764</v>
      </c>
      <c r="P144" s="19"/>
    </row>
    <row r="145" spans="1:18" ht="51.75" customHeight="1" x14ac:dyDescent="0.25">
      <c r="A145" s="13" t="s">
        <v>713</v>
      </c>
      <c r="B145" s="19" t="s">
        <v>415</v>
      </c>
      <c r="C145" s="28" t="s">
        <v>391</v>
      </c>
      <c r="D145" s="31" t="s">
        <v>159</v>
      </c>
      <c r="E145" s="32" t="s">
        <v>392</v>
      </c>
      <c r="F145" s="9" t="s">
        <v>20</v>
      </c>
      <c r="G145" s="30" t="s">
        <v>416</v>
      </c>
      <c r="H145" s="31">
        <v>93613785608</v>
      </c>
      <c r="I145" s="28" t="s">
        <v>414</v>
      </c>
      <c r="J145" s="79">
        <v>144060.5</v>
      </c>
      <c r="K145" s="79">
        <v>180075.625</v>
      </c>
      <c r="L145" s="15" t="s">
        <v>765</v>
      </c>
      <c r="M145" s="78">
        <f t="shared" si="6"/>
        <v>108804.504</v>
      </c>
      <c r="N145" s="78">
        <v>136005.63</v>
      </c>
      <c r="O145" s="14"/>
      <c r="P145" s="19"/>
    </row>
    <row r="146" spans="1:18" ht="51.75" customHeight="1" x14ac:dyDescent="0.25">
      <c r="A146" s="13" t="s">
        <v>714</v>
      </c>
      <c r="B146" s="19" t="s">
        <v>417</v>
      </c>
      <c r="C146" s="28" t="s">
        <v>391</v>
      </c>
      <c r="D146" s="31" t="s">
        <v>159</v>
      </c>
      <c r="E146" s="32" t="s">
        <v>392</v>
      </c>
      <c r="F146" s="9" t="s">
        <v>20</v>
      </c>
      <c r="G146" s="30" t="s">
        <v>418</v>
      </c>
      <c r="H146" s="31">
        <v>62815184072</v>
      </c>
      <c r="I146" s="28" t="s">
        <v>343</v>
      </c>
      <c r="J146" s="79">
        <v>250618.22</v>
      </c>
      <c r="K146" s="79">
        <v>313272.77500000002</v>
      </c>
      <c r="L146" s="15">
        <v>44117</v>
      </c>
      <c r="M146" s="78">
        <f t="shared" si="6"/>
        <v>159998.54399999999</v>
      </c>
      <c r="N146" s="78">
        <v>199998.18</v>
      </c>
      <c r="P146" s="19"/>
    </row>
    <row r="147" spans="1:18" ht="51.75" customHeight="1" x14ac:dyDescent="0.25">
      <c r="A147" s="13" t="s">
        <v>715</v>
      </c>
      <c r="B147" s="19" t="s">
        <v>419</v>
      </c>
      <c r="C147" s="28" t="s">
        <v>420</v>
      </c>
      <c r="D147" s="31" t="s">
        <v>144</v>
      </c>
      <c r="E147" s="32" t="s">
        <v>421</v>
      </c>
      <c r="F147" s="9" t="s">
        <v>20</v>
      </c>
      <c r="G147" s="30" t="s">
        <v>422</v>
      </c>
      <c r="H147" s="31">
        <v>34583734418</v>
      </c>
      <c r="I147" s="58" t="s">
        <v>490</v>
      </c>
      <c r="J147" s="79">
        <v>199810</v>
      </c>
      <c r="K147" s="79">
        <v>249762.5</v>
      </c>
      <c r="L147" s="15" t="s">
        <v>494</v>
      </c>
      <c r="M147" s="79">
        <v>199810</v>
      </c>
      <c r="N147" s="79">
        <v>249762.5</v>
      </c>
      <c r="O147" s="14"/>
      <c r="P147" s="19"/>
    </row>
    <row r="148" spans="1:18" ht="63.75" x14ac:dyDescent="0.25">
      <c r="A148" s="13" t="s">
        <v>716</v>
      </c>
      <c r="B148" s="19" t="s">
        <v>423</v>
      </c>
      <c r="C148" s="28" t="s">
        <v>424</v>
      </c>
      <c r="D148" s="31" t="s">
        <v>425</v>
      </c>
      <c r="E148" s="32" t="s">
        <v>426</v>
      </c>
      <c r="F148" s="9" t="s">
        <v>20</v>
      </c>
      <c r="G148" s="30" t="s">
        <v>427</v>
      </c>
      <c r="H148" s="31">
        <v>14804533947</v>
      </c>
      <c r="I148" s="58" t="s">
        <v>490</v>
      </c>
      <c r="J148" s="79">
        <v>4429701.76</v>
      </c>
      <c r="K148" s="79">
        <v>5537127.1999999993</v>
      </c>
      <c r="L148" s="15" t="s">
        <v>565</v>
      </c>
      <c r="M148" s="79">
        <v>4429701.76</v>
      </c>
      <c r="N148" s="79">
        <v>5537127.1999999993</v>
      </c>
      <c r="O148" s="14"/>
      <c r="P148" s="19"/>
    </row>
    <row r="149" spans="1:18" ht="63.75" x14ac:dyDescent="0.25">
      <c r="A149" s="13" t="s">
        <v>717</v>
      </c>
      <c r="B149" s="19" t="s">
        <v>428</v>
      </c>
      <c r="C149" s="28" t="s">
        <v>424</v>
      </c>
      <c r="D149" s="31" t="s">
        <v>425</v>
      </c>
      <c r="E149" s="32" t="s">
        <v>426</v>
      </c>
      <c r="F149" s="9" t="s">
        <v>20</v>
      </c>
      <c r="G149" s="30" t="s">
        <v>429</v>
      </c>
      <c r="H149" s="31">
        <v>18966227376</v>
      </c>
      <c r="I149" s="58" t="s">
        <v>491</v>
      </c>
      <c r="J149" s="79">
        <v>3185134</v>
      </c>
      <c r="K149" s="79">
        <v>3981417.5</v>
      </c>
      <c r="L149" s="15" t="s">
        <v>564</v>
      </c>
      <c r="M149" s="79">
        <v>3185134</v>
      </c>
      <c r="N149" s="79">
        <v>3981417.5</v>
      </c>
      <c r="O149" s="14"/>
      <c r="P149" s="19"/>
    </row>
    <row r="150" spans="1:18" ht="63.75" x14ac:dyDescent="0.25">
      <c r="A150" s="13" t="s">
        <v>718</v>
      </c>
      <c r="B150" s="19" t="s">
        <v>430</v>
      </c>
      <c r="C150" s="28" t="s">
        <v>424</v>
      </c>
      <c r="D150" s="31" t="s">
        <v>425</v>
      </c>
      <c r="E150" s="32" t="s">
        <v>426</v>
      </c>
      <c r="F150" s="9" t="s">
        <v>20</v>
      </c>
      <c r="G150" s="30" t="s">
        <v>431</v>
      </c>
      <c r="H150" s="31" t="s">
        <v>432</v>
      </c>
      <c r="I150" s="58" t="s">
        <v>492</v>
      </c>
      <c r="J150" s="79">
        <v>5108030</v>
      </c>
      <c r="K150" s="79">
        <v>6385037.5</v>
      </c>
      <c r="L150" s="15" t="s">
        <v>517</v>
      </c>
      <c r="M150" s="79">
        <v>5108030</v>
      </c>
      <c r="N150" s="79">
        <v>6385037.5</v>
      </c>
      <c r="O150" s="14"/>
      <c r="P150" s="19"/>
    </row>
    <row r="151" spans="1:18" ht="63.75" x14ac:dyDescent="0.25">
      <c r="A151" s="13" t="s">
        <v>719</v>
      </c>
      <c r="B151" s="19" t="s">
        <v>433</v>
      </c>
      <c r="C151" s="28" t="s">
        <v>424</v>
      </c>
      <c r="D151" s="31" t="s">
        <v>425</v>
      </c>
      <c r="E151" s="32" t="s">
        <v>426</v>
      </c>
      <c r="F151" s="9" t="s">
        <v>20</v>
      </c>
      <c r="G151" s="30" t="s">
        <v>160</v>
      </c>
      <c r="H151" s="31">
        <v>16214531266</v>
      </c>
      <c r="I151" s="58" t="s">
        <v>492</v>
      </c>
      <c r="J151" s="79">
        <v>2168000</v>
      </c>
      <c r="K151" s="79">
        <v>2710000</v>
      </c>
      <c r="L151" s="15" t="s">
        <v>517</v>
      </c>
      <c r="M151" s="79">
        <v>2168000</v>
      </c>
      <c r="N151" s="79">
        <v>2710000</v>
      </c>
      <c r="O151" s="14"/>
      <c r="P151" s="19"/>
    </row>
    <row r="152" spans="1:18" ht="63.75" x14ac:dyDescent="0.25">
      <c r="A152" s="13" t="s">
        <v>720</v>
      </c>
      <c r="B152" s="19" t="s">
        <v>434</v>
      </c>
      <c r="C152" s="28" t="s">
        <v>424</v>
      </c>
      <c r="D152" s="31" t="s">
        <v>425</v>
      </c>
      <c r="E152" s="32" t="s">
        <v>426</v>
      </c>
      <c r="F152" s="9" t="s">
        <v>20</v>
      </c>
      <c r="G152" s="30" t="s">
        <v>160</v>
      </c>
      <c r="H152" s="31">
        <v>16214531266</v>
      </c>
      <c r="I152" s="58" t="s">
        <v>492</v>
      </c>
      <c r="J152" s="79">
        <v>196000</v>
      </c>
      <c r="K152" s="79">
        <v>245000</v>
      </c>
      <c r="L152" s="15" t="s">
        <v>563</v>
      </c>
      <c r="M152" s="79">
        <v>196000</v>
      </c>
      <c r="N152" s="79">
        <v>245000</v>
      </c>
      <c r="O152" s="14"/>
      <c r="P152" s="19"/>
    </row>
    <row r="153" spans="1:18" ht="89.25" x14ac:dyDescent="0.25">
      <c r="A153" s="13" t="s">
        <v>721</v>
      </c>
      <c r="B153" s="19" t="s">
        <v>435</v>
      </c>
      <c r="C153" s="28" t="s">
        <v>391</v>
      </c>
      <c r="D153" s="31" t="s">
        <v>159</v>
      </c>
      <c r="E153" s="32" t="s">
        <v>392</v>
      </c>
      <c r="F153" s="9" t="s">
        <v>20</v>
      </c>
      <c r="G153" s="30" t="s">
        <v>436</v>
      </c>
      <c r="H153" s="31">
        <v>45816750516</v>
      </c>
      <c r="I153" s="28" t="s">
        <v>437</v>
      </c>
      <c r="J153" s="79">
        <v>14080</v>
      </c>
      <c r="K153" s="79">
        <v>17600</v>
      </c>
      <c r="L153" s="15">
        <v>44039</v>
      </c>
      <c r="M153" s="79">
        <f>N153/1.25</f>
        <v>60240</v>
      </c>
      <c r="N153" s="78">
        <v>75300</v>
      </c>
      <c r="O153" s="75" t="s">
        <v>764</v>
      </c>
      <c r="P153" s="19"/>
    </row>
    <row r="154" spans="1:18" ht="51.75" customHeight="1" x14ac:dyDescent="0.25">
      <c r="A154" s="13" t="s">
        <v>722</v>
      </c>
      <c r="B154" s="19" t="s">
        <v>438</v>
      </c>
      <c r="C154" s="28" t="s">
        <v>439</v>
      </c>
      <c r="D154" s="31" t="s">
        <v>440</v>
      </c>
      <c r="E154" s="32"/>
      <c r="F154" s="29" t="s">
        <v>28</v>
      </c>
      <c r="G154" s="30" t="s">
        <v>441</v>
      </c>
      <c r="H154" s="31">
        <v>82585649267</v>
      </c>
      <c r="I154" s="58" t="s">
        <v>493</v>
      </c>
      <c r="J154" s="79">
        <v>49925</v>
      </c>
      <c r="K154" s="79">
        <v>62406.25</v>
      </c>
      <c r="L154" s="15" t="s">
        <v>504</v>
      </c>
      <c r="M154" s="79">
        <f>N154/1.25</f>
        <v>41583.599999999999</v>
      </c>
      <c r="N154" s="78">
        <v>51979.5</v>
      </c>
      <c r="O154" s="76"/>
      <c r="P154" s="19"/>
    </row>
    <row r="155" spans="1:18" ht="51.75" customHeight="1" x14ac:dyDescent="0.25">
      <c r="A155" s="13" t="s">
        <v>723</v>
      </c>
      <c r="B155" s="19" t="s">
        <v>442</v>
      </c>
      <c r="C155" s="28" t="s">
        <v>443</v>
      </c>
      <c r="D155" s="31" t="s">
        <v>444</v>
      </c>
      <c r="E155" s="32"/>
      <c r="F155" s="29" t="s">
        <v>28</v>
      </c>
      <c r="G155" s="30" t="s">
        <v>441</v>
      </c>
      <c r="H155" s="31">
        <v>82585649267</v>
      </c>
      <c r="I155" s="58" t="s">
        <v>495</v>
      </c>
      <c r="J155" s="79">
        <v>48944</v>
      </c>
      <c r="K155" s="79">
        <v>61180</v>
      </c>
      <c r="L155" s="15" t="s">
        <v>766</v>
      </c>
      <c r="M155" s="79">
        <f>N155/1.25</f>
        <v>32071.4</v>
      </c>
      <c r="N155" s="78">
        <v>40089.25</v>
      </c>
      <c r="O155" s="76"/>
      <c r="P155" s="19"/>
    </row>
    <row r="156" spans="1:18" ht="51.75" customHeight="1" x14ac:dyDescent="0.25">
      <c r="A156" s="13" t="s">
        <v>724</v>
      </c>
      <c r="B156" s="19" t="s">
        <v>445</v>
      </c>
      <c r="C156" s="28" t="s">
        <v>446</v>
      </c>
      <c r="D156" s="31" t="s">
        <v>159</v>
      </c>
      <c r="E156" s="32" t="s">
        <v>447</v>
      </c>
      <c r="F156" s="9" t="s">
        <v>20</v>
      </c>
      <c r="G156" s="30" t="s">
        <v>37</v>
      </c>
      <c r="H156" s="31">
        <v>30293478878</v>
      </c>
      <c r="I156" s="28" t="s">
        <v>336</v>
      </c>
      <c r="J156" s="79">
        <v>199991.6</v>
      </c>
      <c r="K156" s="79">
        <v>249989.5</v>
      </c>
      <c r="L156" s="15">
        <v>44160</v>
      </c>
      <c r="M156" s="78">
        <f>N156/1.25</f>
        <v>39849</v>
      </c>
      <c r="N156" s="78">
        <v>49811.25</v>
      </c>
      <c r="O156" s="14"/>
      <c r="P156" s="19"/>
    </row>
    <row r="157" spans="1:18" ht="63.75" x14ac:dyDescent="0.25">
      <c r="A157" s="13" t="s">
        <v>727</v>
      </c>
      <c r="B157" s="19" t="s">
        <v>448</v>
      </c>
      <c r="C157" s="28" t="s">
        <v>446</v>
      </c>
      <c r="D157" s="31" t="s">
        <v>159</v>
      </c>
      <c r="E157" s="32" t="s">
        <v>447</v>
      </c>
      <c r="F157" s="9" t="s">
        <v>20</v>
      </c>
      <c r="G157" s="30" t="s">
        <v>37</v>
      </c>
      <c r="H157" s="31">
        <v>30293478878</v>
      </c>
      <c r="I157" s="28" t="s">
        <v>336</v>
      </c>
      <c r="J157" s="79">
        <v>74988.47</v>
      </c>
      <c r="K157" s="79">
        <v>93735.587499999994</v>
      </c>
      <c r="L157" s="15">
        <v>44168</v>
      </c>
      <c r="M157" s="78">
        <f t="shared" ref="M157:M158" si="7">N157/1.25</f>
        <v>35129.159999999996</v>
      </c>
      <c r="N157" s="78">
        <v>43911.45</v>
      </c>
      <c r="O157" s="14"/>
      <c r="P157" s="19"/>
    </row>
    <row r="158" spans="1:18" ht="63.75" x14ac:dyDescent="0.25">
      <c r="A158" s="13" t="s">
        <v>728</v>
      </c>
      <c r="B158" s="19" t="s">
        <v>449</v>
      </c>
      <c r="C158" s="28" t="s">
        <v>446</v>
      </c>
      <c r="D158" s="31" t="s">
        <v>159</v>
      </c>
      <c r="E158" s="32" t="s">
        <v>447</v>
      </c>
      <c r="F158" s="9" t="s">
        <v>20</v>
      </c>
      <c r="G158" s="30" t="s">
        <v>416</v>
      </c>
      <c r="H158" s="31">
        <v>93613785608</v>
      </c>
      <c r="I158" s="28" t="s">
        <v>450</v>
      </c>
      <c r="J158" s="79">
        <v>66635.98</v>
      </c>
      <c r="K158" s="79">
        <v>83294.974999999991</v>
      </c>
      <c r="L158" s="15">
        <v>44175</v>
      </c>
      <c r="M158" s="78">
        <f t="shared" si="7"/>
        <v>15816.032000000001</v>
      </c>
      <c r="N158" s="78">
        <v>19770.04</v>
      </c>
      <c r="O158" s="14"/>
      <c r="P158" s="19"/>
    </row>
    <row r="159" spans="1:18" ht="51.75" customHeight="1" x14ac:dyDescent="0.25">
      <c r="A159" s="13" t="s">
        <v>726</v>
      </c>
      <c r="B159" s="19" t="s">
        <v>451</v>
      </c>
      <c r="C159" s="28" t="s">
        <v>452</v>
      </c>
      <c r="D159" s="31" t="s">
        <v>453</v>
      </c>
      <c r="E159" s="32" t="s">
        <v>454</v>
      </c>
      <c r="F159" s="9" t="s">
        <v>20</v>
      </c>
      <c r="G159" s="30" t="s">
        <v>455</v>
      </c>
      <c r="H159" s="31">
        <v>76023745044</v>
      </c>
      <c r="I159" s="28" t="s">
        <v>456</v>
      </c>
      <c r="J159" s="79">
        <v>399074.5</v>
      </c>
      <c r="K159" s="79">
        <v>498843.125</v>
      </c>
      <c r="L159" s="15">
        <v>44140</v>
      </c>
      <c r="M159" s="88">
        <f>N159/1.25</f>
        <v>89747</v>
      </c>
      <c r="N159" s="88">
        <v>112183.75</v>
      </c>
      <c r="P159" s="19"/>
    </row>
    <row r="160" spans="1:18" ht="51.75" customHeight="1" x14ac:dyDescent="0.25">
      <c r="A160" s="13" t="s">
        <v>725</v>
      </c>
      <c r="B160" s="19" t="s">
        <v>457</v>
      </c>
      <c r="C160" s="58" t="s">
        <v>458</v>
      </c>
      <c r="D160" s="31" t="s">
        <v>459</v>
      </c>
      <c r="E160" s="32"/>
      <c r="F160" s="29" t="s">
        <v>28</v>
      </c>
      <c r="G160" s="30" t="s">
        <v>460</v>
      </c>
      <c r="H160" s="31">
        <v>39853231950</v>
      </c>
      <c r="I160" s="58" t="s">
        <v>461</v>
      </c>
      <c r="J160" s="79">
        <v>40000</v>
      </c>
      <c r="K160" s="79">
        <v>50000</v>
      </c>
      <c r="L160" s="15" t="s">
        <v>508</v>
      </c>
      <c r="M160" s="79">
        <v>40000</v>
      </c>
      <c r="N160" s="79">
        <v>50000</v>
      </c>
      <c r="O160" s="14"/>
      <c r="P160" s="19"/>
      <c r="Q160" s="102"/>
      <c r="R160" s="102"/>
    </row>
    <row r="161" spans="1:18" ht="78.75" customHeight="1" x14ac:dyDescent="0.25">
      <c r="A161" s="46" t="s">
        <v>729</v>
      </c>
      <c r="B161" s="22" t="s">
        <v>462</v>
      </c>
      <c r="C161" s="21" t="s">
        <v>463</v>
      </c>
      <c r="D161" s="26" t="s">
        <v>464</v>
      </c>
      <c r="E161" s="27" t="s">
        <v>465</v>
      </c>
      <c r="F161" s="24" t="s">
        <v>154</v>
      </c>
      <c r="G161" s="25" t="s">
        <v>160</v>
      </c>
      <c r="H161" s="26">
        <v>16214531266</v>
      </c>
      <c r="I161" s="21" t="s">
        <v>466</v>
      </c>
      <c r="J161" s="82">
        <v>359150</v>
      </c>
      <c r="K161" s="82">
        <v>448937.5</v>
      </c>
      <c r="L161" s="23" t="s">
        <v>797</v>
      </c>
      <c r="M161" s="85">
        <v>102291.57</v>
      </c>
      <c r="N161" s="85">
        <f>M161*1.25</f>
        <v>127864.46250000001</v>
      </c>
      <c r="O161" s="48"/>
      <c r="P161" s="22"/>
      <c r="Q161" s="102"/>
      <c r="R161" s="102"/>
    </row>
    <row r="162" spans="1:18" ht="78.75" customHeight="1" x14ac:dyDescent="0.25">
      <c r="A162" s="46" t="s">
        <v>730</v>
      </c>
      <c r="B162" s="22" t="s">
        <v>467</v>
      </c>
      <c r="C162" s="21" t="s">
        <v>463</v>
      </c>
      <c r="D162" s="26" t="s">
        <v>464</v>
      </c>
      <c r="E162" s="27" t="s">
        <v>465</v>
      </c>
      <c r="F162" s="24" t="s">
        <v>154</v>
      </c>
      <c r="G162" s="25" t="s">
        <v>243</v>
      </c>
      <c r="H162" s="26">
        <v>74472591115</v>
      </c>
      <c r="I162" s="21" t="s">
        <v>466</v>
      </c>
      <c r="J162" s="82">
        <v>40000</v>
      </c>
      <c r="K162" s="82">
        <v>50000</v>
      </c>
      <c r="L162" s="23" t="s">
        <v>795</v>
      </c>
      <c r="M162" s="85">
        <f>N162/1.25</f>
        <v>20170.36</v>
      </c>
      <c r="N162" s="85">
        <v>25212.95</v>
      </c>
      <c r="O162" s="48"/>
      <c r="P162" s="22"/>
      <c r="Q162" s="102"/>
      <c r="R162" s="102"/>
    </row>
    <row r="163" spans="1:18" ht="78.75" customHeight="1" x14ac:dyDescent="0.25">
      <c r="A163" s="46" t="s">
        <v>733</v>
      </c>
      <c r="B163" s="22" t="s">
        <v>468</v>
      </c>
      <c r="C163" s="21" t="s">
        <v>463</v>
      </c>
      <c r="D163" s="26" t="s">
        <v>464</v>
      </c>
      <c r="E163" s="27" t="s">
        <v>465</v>
      </c>
      <c r="F163" s="24" t="s">
        <v>154</v>
      </c>
      <c r="G163" s="25" t="s">
        <v>243</v>
      </c>
      <c r="H163" s="26">
        <v>74472591115</v>
      </c>
      <c r="I163" s="21" t="s">
        <v>466</v>
      </c>
      <c r="J163" s="82">
        <v>12000</v>
      </c>
      <c r="K163" s="82">
        <v>15000</v>
      </c>
      <c r="L163" s="23"/>
      <c r="M163" s="85">
        <v>0</v>
      </c>
      <c r="N163" s="85">
        <v>0</v>
      </c>
      <c r="O163" s="48"/>
      <c r="P163" s="22" t="s">
        <v>761</v>
      </c>
    </row>
    <row r="164" spans="1:18" ht="152.25" customHeight="1" x14ac:dyDescent="0.25">
      <c r="A164" s="46" t="s">
        <v>731</v>
      </c>
      <c r="B164" s="22" t="s">
        <v>469</v>
      </c>
      <c r="C164" s="21" t="s">
        <v>463</v>
      </c>
      <c r="D164" s="26" t="s">
        <v>464</v>
      </c>
      <c r="E164" s="27" t="s">
        <v>465</v>
      </c>
      <c r="F164" s="24" t="s">
        <v>154</v>
      </c>
      <c r="G164" s="25" t="s">
        <v>296</v>
      </c>
      <c r="H164" s="26">
        <v>83028109264</v>
      </c>
      <c r="I164" s="21" t="s">
        <v>466</v>
      </c>
      <c r="J164" s="82">
        <v>63900</v>
      </c>
      <c r="K164" s="82">
        <v>79875</v>
      </c>
      <c r="L164" s="23" t="s">
        <v>796</v>
      </c>
      <c r="M164" s="85">
        <f>N164/1.25</f>
        <v>104006.352</v>
      </c>
      <c r="N164" s="85">
        <v>130007.94</v>
      </c>
      <c r="O164" s="48" t="s">
        <v>792</v>
      </c>
      <c r="P164" s="22"/>
    </row>
    <row r="165" spans="1:18" ht="51.75" customHeight="1" x14ac:dyDescent="0.25">
      <c r="A165" s="13" t="s">
        <v>732</v>
      </c>
      <c r="B165" s="19" t="s">
        <v>470</v>
      </c>
      <c r="C165" s="28" t="s">
        <v>471</v>
      </c>
      <c r="D165" s="31">
        <v>33141000</v>
      </c>
      <c r="E165" s="32"/>
      <c r="F165" s="29" t="s">
        <v>28</v>
      </c>
      <c r="G165" s="30" t="s">
        <v>62</v>
      </c>
      <c r="H165" s="31">
        <v>51786203438</v>
      </c>
      <c r="I165" s="28" t="s">
        <v>472</v>
      </c>
      <c r="J165" s="79">
        <v>151500</v>
      </c>
      <c r="K165" s="79">
        <v>189375</v>
      </c>
      <c r="L165" s="15">
        <v>44278</v>
      </c>
      <c r="M165" s="78">
        <f>N165/1.25</f>
        <v>74974.504000000001</v>
      </c>
      <c r="N165" s="78">
        <v>93718.13</v>
      </c>
      <c r="O165" s="14"/>
      <c r="P165" s="19"/>
    </row>
  </sheetData>
  <phoneticPr fontId="7" type="noConversion"/>
  <pageMargins left="0.70866141732283472" right="0.70866141732283472" top="0.74803149606299213" bottom="0.74803149606299213" header="0.31496062992125984" footer="0.31496062992125984"/>
  <pageSetup paperSize="9" scale="49"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Registar ugovora 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Zvonimir Abramović</dc:creator>
  <cp:lastModifiedBy>Stipo Lovrić</cp:lastModifiedBy>
  <cp:lastPrinted>2021-10-13T10:48:45Z</cp:lastPrinted>
  <dcterms:created xsi:type="dcterms:W3CDTF">2020-01-23T11:37:44Z</dcterms:created>
  <dcterms:modified xsi:type="dcterms:W3CDTF">2023-07-03T13:23:11Z</dcterms:modified>
</cp:coreProperties>
</file>