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1. REBALANS 2023-05/"/>
    </mc:Choice>
  </mc:AlternateContent>
  <xr:revisionPtr revIDLastSave="877" documentId="8_{CDD654E2-3A75-4D2A-AD2F-8D9921A0955B}" xr6:coauthVersionLast="47" xr6:coauthVersionMax="47" xr10:uidLastSave="{CDF106AA-AA38-428A-BC4D-774D5E77A0AD}"/>
  <bookViews>
    <workbookView xWindow="-120" yWindow="-120" windowWidth="29040" windowHeight="15840" activeTab="2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E56" i="3" l="1"/>
  <c r="E55" i="3" s="1"/>
  <c r="E54" i="3" s="1"/>
  <c r="E53" i="3"/>
  <c r="E49" i="3"/>
  <c r="E46" i="3"/>
  <c r="E45" i="3"/>
  <c r="E44" i="3"/>
  <c r="E41" i="3"/>
  <c r="E40" i="3"/>
  <c r="E39" i="3"/>
  <c r="E37" i="3"/>
  <c r="E36" i="3"/>
  <c r="E35" i="3"/>
  <c r="E33" i="3"/>
  <c r="E32" i="3"/>
  <c r="E31" i="3"/>
  <c r="E29" i="3"/>
  <c r="E28" i="3"/>
  <c r="E27" i="3"/>
  <c r="E26" i="3"/>
  <c r="E24" i="3"/>
  <c r="E23" i="3"/>
  <c r="E22" i="3"/>
  <c r="E20" i="3"/>
  <c r="E19" i="3"/>
  <c r="E18" i="3"/>
  <c r="E17" i="3"/>
  <c r="E14" i="3"/>
  <c r="E13" i="3"/>
  <c r="E9" i="3"/>
  <c r="E8" i="3" s="1"/>
  <c r="E7" i="3" s="1"/>
  <c r="E6" i="3" s="1"/>
  <c r="D8" i="3"/>
  <c r="D7" i="3" s="1"/>
  <c r="D6" i="3" s="1"/>
  <c r="D12" i="3"/>
  <c r="D11" i="3" s="1"/>
  <c r="D16" i="3"/>
  <c r="D21" i="3"/>
  <c r="D25" i="3"/>
  <c r="D30" i="3"/>
  <c r="D34" i="3"/>
  <c r="D38" i="3"/>
  <c r="D43" i="3"/>
  <c r="D42" i="3" s="1"/>
  <c r="D48" i="3"/>
  <c r="D47" i="3" s="1"/>
  <c r="D52" i="3"/>
  <c r="D51" i="3" s="1"/>
  <c r="D55" i="3"/>
  <c r="D54" i="3" s="1"/>
  <c r="E217" i="2"/>
  <c r="E216" i="2"/>
  <c r="E213" i="2"/>
  <c r="E210" i="2"/>
  <c r="E206" i="2"/>
  <c r="E205" i="2"/>
  <c r="E203" i="2"/>
  <c r="E201" i="2"/>
  <c r="E200" i="2"/>
  <c r="E197" i="2"/>
  <c r="E196" i="2"/>
  <c r="E193" i="2"/>
  <c r="E192" i="2"/>
  <c r="E190" i="2"/>
  <c r="E188" i="2"/>
  <c r="E187" i="2"/>
  <c r="E186" i="2"/>
  <c r="E185" i="2"/>
  <c r="E184" i="2"/>
  <c r="E182" i="2"/>
  <c r="E181" i="2"/>
  <c r="E180" i="2"/>
  <c r="E178" i="2"/>
  <c r="E176" i="2"/>
  <c r="E175" i="2"/>
  <c r="E174" i="2"/>
  <c r="E173" i="2"/>
  <c r="E171" i="2"/>
  <c r="E170" i="2"/>
  <c r="E167" i="2"/>
  <c r="E166" i="2"/>
  <c r="E163" i="2"/>
  <c r="E162" i="2"/>
  <c r="E161" i="2"/>
  <c r="E160" i="2"/>
  <c r="E159" i="2"/>
  <c r="E157" i="2"/>
  <c r="E156" i="2"/>
  <c r="E155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40" i="2"/>
  <c r="E138" i="2"/>
  <c r="E136" i="2"/>
  <c r="E135" i="2"/>
  <c r="E134" i="2"/>
  <c r="E132" i="2"/>
  <c r="E130" i="2"/>
  <c r="E129" i="2"/>
  <c r="E128" i="2"/>
  <c r="E127" i="2"/>
  <c r="E126" i="2"/>
  <c r="E124" i="2"/>
  <c r="E123" i="2"/>
  <c r="E122" i="2"/>
  <c r="E121" i="2"/>
  <c r="E119" i="2"/>
  <c r="E118" i="2"/>
  <c r="E117" i="2"/>
  <c r="E116" i="2"/>
  <c r="E114" i="2"/>
  <c r="E112" i="2"/>
  <c r="E110" i="2"/>
  <c r="E109" i="2"/>
  <c r="E107" i="2"/>
  <c r="E106" i="2"/>
  <c r="E105" i="2"/>
  <c r="E103" i="2"/>
  <c r="E102" i="2"/>
  <c r="E101" i="2"/>
  <c r="E98" i="2"/>
  <c r="E97" i="2"/>
  <c r="E96" i="2"/>
  <c r="E93" i="2"/>
  <c r="E91" i="2"/>
  <c r="E90" i="2"/>
  <c r="E88" i="2"/>
  <c r="E87" i="2"/>
  <c r="E85" i="2"/>
  <c r="E84" i="2"/>
  <c r="E83" i="2"/>
  <c r="E82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6" i="2"/>
  <c r="E55" i="2"/>
  <c r="E53" i="2"/>
  <c r="E51" i="2"/>
  <c r="E50" i="2"/>
  <c r="E47" i="2"/>
  <c r="E45" i="2"/>
  <c r="E44" i="2"/>
  <c r="E43" i="2" s="1"/>
  <c r="E42" i="2"/>
  <c r="E40" i="2"/>
  <c r="E39" i="2"/>
  <c r="E38" i="2"/>
  <c r="E37" i="2"/>
  <c r="E36" i="2"/>
  <c r="E35" i="2"/>
  <c r="E34" i="2"/>
  <c r="E30" i="2"/>
  <c r="E28" i="2" s="1"/>
  <c r="E29" i="2"/>
  <c r="E27" i="2"/>
  <c r="E26" i="2"/>
  <c r="E23" i="2"/>
  <c r="E22" i="2"/>
  <c r="E21" i="2"/>
  <c r="E20" i="2"/>
  <c r="E19" i="2"/>
  <c r="E18" i="2"/>
  <c r="E17" i="2"/>
  <c r="E14" i="2"/>
  <c r="E12" i="2"/>
  <c r="E10" i="2"/>
  <c r="E9" i="2"/>
  <c r="D8" i="2"/>
  <c r="D11" i="2"/>
  <c r="D13" i="2"/>
  <c r="D16" i="2"/>
  <c r="D15" i="2" s="1"/>
  <c r="D25" i="2"/>
  <c r="D28" i="2"/>
  <c r="D33" i="2"/>
  <c r="D41" i="2"/>
  <c r="E41" i="2"/>
  <c r="D43" i="2"/>
  <c r="D46" i="2"/>
  <c r="D54" i="2"/>
  <c r="D58" i="2"/>
  <c r="D79" i="2"/>
  <c r="D81" i="2"/>
  <c r="D86" i="2"/>
  <c r="D89" i="2"/>
  <c r="D92" i="2"/>
  <c r="D95" i="2"/>
  <c r="D100" i="2"/>
  <c r="D104" i="2"/>
  <c r="D108" i="2"/>
  <c r="D111" i="2"/>
  <c r="D113" i="2"/>
  <c r="D120" i="2"/>
  <c r="D115" i="2" s="1"/>
  <c r="D125" i="2"/>
  <c r="D133" i="2"/>
  <c r="D137" i="2"/>
  <c r="D146" i="2"/>
  <c r="D139" i="2" s="1"/>
  <c r="D154" i="2"/>
  <c r="D158" i="2"/>
  <c r="D165" i="2"/>
  <c r="D164" i="2" s="1"/>
  <c r="D169" i="2"/>
  <c r="D172" i="2"/>
  <c r="D177" i="2"/>
  <c r="D179" i="2"/>
  <c r="D183" i="2"/>
  <c r="D189" i="2"/>
  <c r="D191" i="2"/>
  <c r="D195" i="2"/>
  <c r="D199" i="2"/>
  <c r="D202" i="2"/>
  <c r="D204" i="2"/>
  <c r="D209" i="2"/>
  <c r="D208" i="2" s="1"/>
  <c r="D212" i="2"/>
  <c r="D211" i="2" s="1"/>
  <c r="D215" i="2"/>
  <c r="D214" i="2" s="1"/>
  <c r="D7" i="1"/>
  <c r="D8" i="1"/>
  <c r="D11" i="1"/>
  <c r="D10" i="1" s="1"/>
  <c r="D14" i="1"/>
  <c r="D16" i="1"/>
  <c r="D13" i="1" s="1"/>
  <c r="D19" i="1"/>
  <c r="D18" i="1" s="1"/>
  <c r="D21" i="1"/>
  <c r="E21" i="1"/>
  <c r="D23" i="1"/>
  <c r="D24" i="1"/>
  <c r="D28" i="1"/>
  <c r="D27" i="1" s="1"/>
  <c r="D31" i="1"/>
  <c r="E31" i="1"/>
  <c r="D33" i="1"/>
  <c r="D36" i="1"/>
  <c r="D35" i="1" s="1"/>
  <c r="D40" i="1"/>
  <c r="D39" i="1" s="1"/>
  <c r="D38" i="1" s="1"/>
  <c r="D46" i="1"/>
  <c r="D45" i="1" s="1"/>
  <c r="D48" i="1"/>
  <c r="E48" i="1"/>
  <c r="D51" i="1"/>
  <c r="E51" i="1"/>
  <c r="E50" i="1" s="1"/>
  <c r="D53" i="1"/>
  <c r="D50" i="1" s="1"/>
  <c r="D57" i="1"/>
  <c r="D59" i="1"/>
  <c r="D62" i="1"/>
  <c r="D61" i="1" s="1"/>
  <c r="D66" i="1"/>
  <c r="D65" i="1" s="1"/>
  <c r="D64" i="1" s="1"/>
  <c r="E67" i="1"/>
  <c r="E66" i="1" s="1"/>
  <c r="E65" i="1" s="1"/>
  <c r="E64" i="1" s="1"/>
  <c r="E63" i="1"/>
  <c r="E62" i="1" s="1"/>
  <c r="E61" i="1" s="1"/>
  <c r="E60" i="1"/>
  <c r="E59" i="1" s="1"/>
  <c r="E58" i="1"/>
  <c r="E57" i="1" s="1"/>
  <c r="E54" i="1"/>
  <c r="E53" i="1" s="1"/>
  <c r="E52" i="1"/>
  <c r="E49" i="1"/>
  <c r="E47" i="1"/>
  <c r="E46" i="1" s="1"/>
  <c r="E45" i="1" s="1"/>
  <c r="E43" i="1"/>
  <c r="E40" i="1" s="1"/>
  <c r="E39" i="1" s="1"/>
  <c r="E38" i="1" s="1"/>
  <c r="E42" i="1"/>
  <c r="E41" i="1"/>
  <c r="E37" i="1"/>
  <c r="E36" i="1" s="1"/>
  <c r="E35" i="1" s="1"/>
  <c r="E34" i="1"/>
  <c r="E33" i="1" s="1"/>
  <c r="E32" i="1"/>
  <c r="E30" i="1"/>
  <c r="E29" i="1"/>
  <c r="E28" i="1" s="1"/>
  <c r="E25" i="1"/>
  <c r="E24" i="1" s="1"/>
  <c r="E23" i="1" s="1"/>
  <c r="E22" i="1"/>
  <c r="E20" i="1"/>
  <c r="E19" i="1" s="1"/>
  <c r="E18" i="1" s="1"/>
  <c r="E17" i="1"/>
  <c r="E16" i="1" s="1"/>
  <c r="E15" i="1"/>
  <c r="E14" i="1" s="1"/>
  <c r="E13" i="1" s="1"/>
  <c r="E12" i="1"/>
  <c r="E11" i="1" s="1"/>
  <c r="E10" i="1" s="1"/>
  <c r="E9" i="1"/>
  <c r="E8" i="1" s="1"/>
  <c r="E7" i="1" s="1"/>
  <c r="E12" i="3" l="1"/>
  <c r="E11" i="3" s="1"/>
  <c r="E27" i="1"/>
  <c r="E26" i="1" s="1"/>
  <c r="E44" i="1"/>
  <c r="E56" i="1"/>
  <c r="E55" i="1" s="1"/>
  <c r="D26" i="1"/>
  <c r="D56" i="1"/>
  <c r="D55" i="1" s="1"/>
  <c r="D44" i="1"/>
  <c r="D49" i="2"/>
  <c r="E137" i="2"/>
  <c r="E86" i="2"/>
  <c r="E92" i="2"/>
  <c r="E111" i="2"/>
  <c r="E52" i="2"/>
  <c r="E212" i="2"/>
  <c r="E211" i="2" s="1"/>
  <c r="E202" i="2"/>
  <c r="E177" i="2"/>
  <c r="E11" i="2"/>
  <c r="E172" i="2"/>
  <c r="E189" i="2"/>
  <c r="E195" i="2"/>
  <c r="E215" i="2"/>
  <c r="E214" i="2" s="1"/>
  <c r="E100" i="2"/>
  <c r="E209" i="2"/>
  <c r="E208" i="2" s="1"/>
  <c r="E46" i="2"/>
  <c r="E54" i="2"/>
  <c r="E113" i="2"/>
  <c r="E13" i="2"/>
  <c r="E79" i="2"/>
  <c r="E104" i="2"/>
  <c r="E108" i="2"/>
  <c r="E43" i="3"/>
  <c r="E48" i="3"/>
  <c r="E52" i="3"/>
  <c r="E38" i="3"/>
  <c r="D50" i="3"/>
  <c r="D15" i="3"/>
  <c r="D10" i="3" s="1"/>
  <c r="E21" i="3"/>
  <c r="E30" i="3"/>
  <c r="E16" i="3"/>
  <c r="E25" i="3"/>
  <c r="E34" i="3"/>
  <c r="E6" i="1"/>
  <c r="D6" i="1"/>
  <c r="E154" i="2"/>
  <c r="E169" i="2"/>
  <c r="D57" i="2"/>
  <c r="E25" i="2"/>
  <c r="E24" i="2" s="1"/>
  <c r="E16" i="2"/>
  <c r="E15" i="2" s="1"/>
  <c r="E8" i="2"/>
  <c r="E125" i="2"/>
  <c r="E133" i="2"/>
  <c r="E158" i="2"/>
  <c r="E165" i="2"/>
  <c r="E164" i="2" s="1"/>
  <c r="E33" i="2"/>
  <c r="E58" i="2"/>
  <c r="E81" i="2"/>
  <c r="E89" i="2"/>
  <c r="E95" i="2"/>
  <c r="E120" i="2"/>
  <c r="E115" i="2" s="1"/>
  <c r="E146" i="2"/>
  <c r="E139" i="2" s="1"/>
  <c r="E179" i="2"/>
  <c r="E183" i="2"/>
  <c r="E204" i="2"/>
  <c r="E191" i="2"/>
  <c r="E199" i="2"/>
  <c r="D7" i="2"/>
  <c r="D24" i="2"/>
  <c r="D32" i="2"/>
  <c r="D99" i="2"/>
  <c r="D131" i="2"/>
  <c r="D168" i="2"/>
  <c r="D198" i="2"/>
  <c r="D194" i="2" s="1"/>
  <c r="D207" i="2"/>
  <c r="C48" i="3"/>
  <c r="C25" i="3"/>
  <c r="C21" i="3"/>
  <c r="C12" i="3"/>
  <c r="C11" i="3" s="1"/>
  <c r="C8" i="3"/>
  <c r="C7" i="3" s="1"/>
  <c r="C6" i="3" s="1"/>
  <c r="C55" i="3"/>
  <c r="C54" i="3" s="1"/>
  <c r="C52" i="3"/>
  <c r="C51" i="3" s="1"/>
  <c r="C43" i="3"/>
  <c r="C42" i="3" s="1"/>
  <c r="C38" i="3"/>
  <c r="C34" i="3"/>
  <c r="C195" i="2"/>
  <c r="C104" i="2"/>
  <c r="C215" i="2"/>
  <c r="C214" i="2" s="1"/>
  <c r="C212" i="2"/>
  <c r="C211" i="2" s="1"/>
  <c r="C209" i="2"/>
  <c r="C208" i="2" s="1"/>
  <c r="C204" i="2"/>
  <c r="C202" i="2"/>
  <c r="C199" i="2"/>
  <c r="C191" i="2"/>
  <c r="C189" i="2"/>
  <c r="C183" i="2"/>
  <c r="C179" i="2"/>
  <c r="C177" i="2"/>
  <c r="C172" i="2"/>
  <c r="C169" i="2"/>
  <c r="C165" i="2"/>
  <c r="C158" i="2"/>
  <c r="C154" i="2"/>
  <c r="C146" i="2"/>
  <c r="C139" i="2" s="1"/>
  <c r="C137" i="2"/>
  <c r="C133" i="2"/>
  <c r="C125" i="2"/>
  <c r="C120" i="2"/>
  <c r="C113" i="2"/>
  <c r="C111" i="2"/>
  <c r="C100" i="2"/>
  <c r="C95" i="2"/>
  <c r="C92" i="2"/>
  <c r="C89" i="2"/>
  <c r="C86" i="2"/>
  <c r="C81" i="2"/>
  <c r="C79" i="2"/>
  <c r="C54" i="2"/>
  <c r="C52" i="2"/>
  <c r="C46" i="2"/>
  <c r="C43" i="2"/>
  <c r="C41" i="2"/>
  <c r="C33" i="2"/>
  <c r="C28" i="2"/>
  <c r="C25" i="2"/>
  <c r="C16" i="2"/>
  <c r="C15" i="2" s="1"/>
  <c r="C13" i="2"/>
  <c r="C11" i="2"/>
  <c r="C62" i="1"/>
  <c r="C61" i="1" s="1"/>
  <c r="C51" i="1"/>
  <c r="C33" i="1"/>
  <c r="C31" i="1"/>
  <c r="C24" i="1"/>
  <c r="C23" i="1" s="1"/>
  <c r="C21" i="1"/>
  <c r="C19" i="1"/>
  <c r="C14" i="1"/>
  <c r="C59" i="1"/>
  <c r="C48" i="1"/>
  <c r="C46" i="1"/>
  <c r="C40" i="1"/>
  <c r="C39" i="1" s="1"/>
  <c r="C36" i="1"/>
  <c r="C35" i="1" s="1"/>
  <c r="C28" i="1"/>
  <c r="C16" i="1"/>
  <c r="C11" i="1"/>
  <c r="C10" i="1" s="1"/>
  <c r="C8" i="1"/>
  <c r="C7" i="1" s="1"/>
  <c r="C66" i="1"/>
  <c r="C65" i="1" s="1"/>
  <c r="C64" i="1" s="1"/>
  <c r="C53" i="1"/>
  <c r="E57" i="2" l="1"/>
  <c r="D5" i="1"/>
  <c r="E5" i="1"/>
  <c r="E7" i="2"/>
  <c r="E6" i="2" s="1"/>
  <c r="E131" i="2"/>
  <c r="E32" i="2"/>
  <c r="E99" i="2"/>
  <c r="E49" i="2"/>
  <c r="E48" i="2" s="1"/>
  <c r="D48" i="2"/>
  <c r="E207" i="2"/>
  <c r="D5" i="3"/>
  <c r="E42" i="3"/>
  <c r="E47" i="3"/>
  <c r="E51" i="3"/>
  <c r="E15" i="3"/>
  <c r="E168" i="2"/>
  <c r="D6" i="2"/>
  <c r="E198" i="2"/>
  <c r="E194" i="2" s="1"/>
  <c r="D94" i="2"/>
  <c r="C131" i="2"/>
  <c r="C207" i="2"/>
  <c r="C45" i="1"/>
  <c r="C50" i="3"/>
  <c r="C47" i="3"/>
  <c r="C16" i="3"/>
  <c r="C30" i="3"/>
  <c r="C198" i="2"/>
  <c r="C194" i="2" s="1"/>
  <c r="C49" i="2"/>
  <c r="C168" i="2"/>
  <c r="C164" i="2"/>
  <c r="C24" i="2"/>
  <c r="C8" i="2"/>
  <c r="C32" i="2"/>
  <c r="C50" i="1"/>
  <c r="C27" i="1"/>
  <c r="C26" i="1" s="1"/>
  <c r="C18" i="1"/>
  <c r="C115" i="2"/>
  <c r="C13" i="1"/>
  <c r="C38" i="1"/>
  <c r="E94" i="2" l="1"/>
  <c r="E31" i="2" s="1"/>
  <c r="D31" i="2"/>
  <c r="D5" i="2" s="1"/>
  <c r="E10" i="3"/>
  <c r="E50" i="3"/>
  <c r="C44" i="1"/>
  <c r="C6" i="1"/>
  <c r="C15" i="3"/>
  <c r="C10" i="3" s="1"/>
  <c r="C5" i="3" s="1"/>
  <c r="C7" i="2"/>
  <c r="E5" i="3" l="1"/>
  <c r="E5" i="2"/>
  <c r="C6" i="2"/>
  <c r="C108" i="2" l="1"/>
  <c r="C58" i="2"/>
  <c r="C99" i="2" l="1"/>
  <c r="C57" i="2"/>
  <c r="C57" i="1"/>
  <c r="C56" i="1" s="1"/>
  <c r="C55" i="1" s="1"/>
  <c r="C5" i="1" s="1"/>
  <c r="C48" i="2" l="1"/>
  <c r="C94" i="2"/>
  <c r="C31" i="2" l="1"/>
  <c r="C5" i="2" l="1"/>
</calcChain>
</file>

<file path=xl/sharedStrings.xml><?xml version="1.0" encoding="utf-8"?>
<sst xmlns="http://schemas.openxmlformats.org/spreadsheetml/2006/main" count="351" uniqueCount="302">
  <si>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</si>
  <si>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</si>
  <si>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</si>
  <si>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</si>
  <si>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</si>
  <si>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</si>
  <si>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</si>
  <si>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</si>
  <si>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</si>
  <si>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</si>
  <si>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</si>
  <si>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</si>
  <si>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</si>
  <si>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</si>
  <si>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</si>
  <si>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</si>
  <si>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</si>
  <si>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</si>
  <si>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</si>
  <si>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</si>
  <si>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</si>
  <si>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</si>
  <si>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</si>
  <si>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</si>
  <si>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</si>
  <si>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</si>
  <si>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</si>
  <si>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</si>
  <si>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</si>
  <si>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</si>
  <si>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</si>
  <si>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</si>
  <si>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</si>
  <si>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</si>
  <si>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</si>
  <si>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</si>
  <si>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</si>
  <si>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</si>
  <si>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</si>
  <si>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</si>
  <si>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</si>
  <si>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</si>
  <si>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</si>
  <si>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</si>
  <si>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</si>
  <si>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</si>
  <si>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</si>
  <si>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</si>
  <si>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</si>
  <si>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</si>
  <si>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</si>
  <si>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</si>
  <si>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</si>
  <si>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</si>
  <si>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</si>
  <si>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</si>
  <si>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</si>
  <si>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</si>
  <si>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</si>
  <si>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</si>
  <si>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</si>
  <si>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</si>
  <si>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</si>
  <si>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</si>
  <si>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</si>
  <si>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</si>
  <si>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</si>
  <si>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</si>
  <si>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</si>
  <si>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</si>
  <si>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</si>
  <si>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</si>
  <si>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</si>
  <si>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</si>
  <si>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</si>
  <si>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</si>
  <si>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</si>
  <si>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</si>
  <si>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</si>
  <si>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</si>
  <si>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</si>
  <si>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</si>
  <si>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</si>
  <si>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</si>
  <si>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</si>
  <si>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</si>
  <si>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</si>
  <si>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</si>
  <si>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</si>
  <si>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</si>
  <si>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</si>
  <si>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</si>
  <si>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</si>
  <si>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</si>
  <si>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</si>
  <si>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</si>
  <si>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</si>
  <si>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</si>
  <si>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</si>
  <si>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</si>
  <si>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</si>
  <si>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</si>
  <si>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</si>
  <si>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</si>
  <si>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</si>
  <si>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</si>
  <si>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</si>
  <si>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</si>
  <si>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</si>
  <si>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</si>
  <si>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</si>
  <si>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</si>
  <si>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</si>
  <si>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</si>
  <si>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</si>
  <si>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</si>
  <si>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</si>
  <si>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</si>
  <si>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</si>
  <si>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</si>
  <si>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</si>
  <si>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</si>
  <si>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</si>
  <si>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</si>
  <si>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</si>
  <si>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</si>
  <si>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</si>
  <si>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</si>
  <si>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</si>
  <si>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</si>
  <si>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</si>
  <si>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</si>
  <si>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</si>
  <si>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</si>
  <si>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</si>
  <si>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</si>
  <si>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</si>
  <si>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</si>
  <si>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</si>
  <si>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</si>
  <si>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</si>
  <si>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</si>
  <si>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</si>
  <si>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</si>
  <si>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</si>
  <si>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</si>
  <si>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</si>
  <si>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</si>
  <si>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</si>
  <si>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</si>
  <si>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</si>
  <si>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</si>
  <si>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</si>
  <si>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</si>
  <si>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</si>
  <si>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</si>
  <si>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</si>
  <si>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</si>
  <si>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</si>
  <si>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</si>
  <si>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</si>
  <si>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</si>
  <si>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</si>
  <si>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</si>
  <si>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</si>
  <si>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</si>
  <si>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</si>
  <si>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</si>
  <si>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</si>
  <si>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</si>
  <si>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</si>
  <si>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</si>
  <si>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</si>
  <si>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</si>
  <si>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</si>
  <si>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</si>
  <si>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</si>
  <si>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</si>
  <si>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</si>
  <si>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</si>
  <si>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</si>
  <si>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</si>
  <si>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</si>
  <si>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</si>
  <si>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</si>
  <si>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</si>
  <si>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</si>
  <si>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</si>
  <si>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</si>
  <si>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</si>
  <si>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</si>
  <si>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</si>
  <si>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</si>
  <si>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</si>
  <si>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</si>
  <si>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</si>
  <si>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</si>
  <si>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</si>
  <si>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</si>
  <si>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</si>
  <si>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</si>
  <si>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</si>
  <si>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</si>
  <si>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</si>
  <si>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</si>
  <si>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</si>
  <si>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</si>
  <si>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</si>
  <si>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</si>
  <si>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</si>
  <si>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</si>
  <si>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</si>
  <si>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</si>
  <si>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</si>
  <si>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</si>
  <si>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</si>
  <si>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</si>
  <si>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</si>
  <si>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</si>
  <si>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</si>
  <si>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</si>
  <si>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</si>
  <si>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</si>
  <si>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</si>
  <si>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</si>
  <si>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</si>
  <si>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</si>
  <si>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</si>
  <si>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</si>
  <si>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</si>
  <si>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</si>
  <si>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</si>
  <si>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</si>
  <si>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</si>
  <si>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</si>
  <si>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</si>
  <si>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</si>
  <si>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</si>
  <si>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</si>
  <si>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</si>
  <si>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</si>
  <si>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</si>
  <si>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</si>
  <si>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</si>
  <si>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</si>
  <si>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</si>
  <si>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</si>
  <si>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</si>
  <si>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</si>
  <si>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</si>
  <si>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</si>
  <si>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</si>
  <si>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</si>
  <si>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</si>
  <si>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</si>
  <si>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</si>
  <si>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</si>
  <si>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</si>
  <si>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</si>
  <si>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</si>
  <si>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</si>
  <si>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</si>
  <si>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</si>
  <si>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</si>
  <si>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</si>
  <si>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</si>
  <si>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</si>
  <si>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</si>
  <si>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</si>
  <si>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</si>
  <si>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</si>
  <si>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</si>
  <si>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</si>
  <si>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</si>
  <si>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</si>
  <si>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</si>
  <si>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</si>
  <si>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</si>
  <si>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</si>
  <si>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</si>
  <si>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</si>
  <si>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</si>
  <si>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</si>
  <si>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</si>
  <si>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</si>
  <si>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</si>
  <si>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</si>
  <si>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</si>
  <si>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Revizorske usluge</t>
  </si>
  <si>
    <t>Usluge vještačenja</t>
  </si>
  <si>
    <t>Pomoći proračunskim korisnicima drugih proračuna</t>
  </si>
  <si>
    <t>Tekuće pomoći proračunskim korisnicima drugih proračuna</t>
  </si>
  <si>
    <t>Ostali prihodi</t>
  </si>
  <si>
    <t>Pomoći od međunarodnih organizacija</t>
  </si>
  <si>
    <t>Tekuće pomoći od međunarodnih organizacija</t>
  </si>
  <si>
    <t>Ostale intelektualne usluge - ostali projekti i usluge</t>
  </si>
  <si>
    <t>PLAN RASHODA POSLOVANJA ZA 2023. GODINU U EUR</t>
  </si>
  <si>
    <t>PLAN RASHODA ZA NABAVU NEFINANCIJSKE IMOVINE ZA 2023. GODINU U EUR</t>
  </si>
  <si>
    <t>PLAN PRIHODA POSLOVANJA ZA 2023. GODINU U EUR</t>
  </si>
  <si>
    <t>Prijedlog plana 
2023</t>
  </si>
  <si>
    <t>Povećanje 
/ smanjenje
UV 30; 25.05.2023</t>
  </si>
  <si>
    <t>Novi plan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</si>
</sst>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sz val="8"/>
      <color rgb="FF002060"/>
      <name val="Calibri Light"/>
      <family val="2"/>
      <charset val="238"/>
      <scheme val="major"/>
    </font>
    <font>
      <sz val="11"/>
      <color rgb="FF00206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  <fill>
      <patternFill patternType="solid">
        <fgColor rgb="FFCBD8E7"/>
        <bgColor rgb="FFB3C5DB"/>
      </patternFill>
    </fill>
    <fill>
      <patternFill patternType="solid">
        <fgColor rgb="FFE6EBF2"/>
        <bgColor rgb="FFB3C5DB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vertical="center"/>
    </xf>
    <xf numFmtId="3" fontId="3" fillId="13" borderId="2" xfId="0" applyNumberFormat="1" applyFont="1" applyFill="1" applyBorder="1" applyAlignment="1">
      <alignment horizontal="right" vertical="center"/>
    </xf>
    <xf numFmtId="0" fontId="3" fillId="14" borderId="2" xfId="0" applyFont="1" applyFill="1" applyBorder="1" applyAlignment="1">
      <alignment horizontal="right" vertical="center"/>
    </xf>
    <xf numFmtId="0" fontId="3" fillId="14" borderId="2" xfId="0" applyFont="1" applyFill="1" applyBorder="1" applyAlignment="1">
      <alignment vertical="center"/>
    </xf>
    <xf numFmtId="3" fontId="3" fillId="14" borderId="2" xfId="0" applyNumberFormat="1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right" vertical="center"/>
    </xf>
    <xf numFmtId="0" fontId="3" fillId="11" borderId="2" xfId="0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3" fillId="14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3" fontId="3" fillId="13" borderId="2" xfId="0" applyNumberFormat="1" applyFont="1" applyFill="1" applyBorder="1" applyAlignment="1">
      <alignment vertical="center"/>
    </xf>
    <xf numFmtId="3" fontId="3" fillId="14" borderId="2" xfId="0" applyNumberFormat="1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15" borderId="2" xfId="0" applyFont="1" applyFill="1" applyBorder="1" applyAlignment="1">
      <alignment horizontal="right" vertical="center"/>
    </xf>
    <xf numFmtId="0" fontId="3" fillId="15" borderId="2" xfId="0" applyFont="1" applyFill="1" applyBorder="1" applyAlignment="1">
      <alignment vertical="center"/>
    </xf>
    <xf numFmtId="3" fontId="3" fillId="15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0" fontId="3" fillId="17" borderId="2" xfId="0" applyFont="1" applyFill="1" applyBorder="1" applyAlignment="1">
      <alignment vertical="center"/>
    </xf>
    <xf numFmtId="3" fontId="3" fillId="17" borderId="2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vertical="center"/>
    </xf>
    <xf numFmtId="3" fontId="3" fillId="18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3" fontId="3" fillId="10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14" fontId="6" fillId="0" borderId="0" xfId="0" applyNumberFormat="1" applyFont="1"/>
    <xf numFmtId="0" fontId="3" fillId="11" borderId="3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colors>
    <mruColors>
      <color rgb="FFF4F6FA"/>
      <color rgb="FF009999"/>
      <color rgb="FFE6EBF2"/>
      <color rgb="FFCB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E67"/>
  <sheetViews>
    <sheetView topLeftCell="A7" workbookViewId="0">
      <selection activeCell="K29" sqref="K29"/>
    </sheetView>
  </sheetViews>
  <sheetFormatPr defaultRowHeight="15" x14ac:dyDescent="0.25"/>
  <cols>
    <col min="1" max="1" width="10.7109375" style="1" customWidth="1"/>
    <col min="2" max="2" width="60.7109375" style="1" customWidth="1"/>
    <col min="3" max="4" width="20.7109375" style="1" customWidth="1"/>
    <col min="5" max="5" width="20.7109375" style="29" customWidth="1"/>
    <col min="6" max="16384" width="9.140625" style="30"/>
  </cols>
  <sheetData>
    <row r="1" spans="1:5" ht="20.100000000000001" customHeight="1" thickTop="1" thickBot="1" x14ac:dyDescent="0.3">
      <c r="A1" s="64" t="s">
        <v>298</v>
      </c>
      <c r="B1" s="64"/>
      <c r="C1" s="64"/>
      <c r="D1" s="64"/>
      <c r="E1" s="64"/>
    </row>
    <row r="2" spans="1:5" ht="15.75" thickTop="1" x14ac:dyDescent="0.25"/>
    <row r="3" spans="1:5" ht="38.25" x14ac:dyDescent="0.25">
      <c r="A3" s="5" t="s">
        <v>0</v>
      </c>
      <c r="B3" s="5" t="s">
        <v>1</v>
      </c>
      <c r="C3" s="6" t="s">
        <v>299</v>
      </c>
      <c r="D3" s="5" t="s">
        <v>300</v>
      </c>
      <c r="E3" s="7" t="s">
        <v>301</v>
      </c>
    </row>
    <row r="4" spans="1:5" ht="9.9499999999999993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ht="20.100000000000001" customHeight="1" x14ac:dyDescent="0.25">
      <c r="A5" s="42">
        <v>6</v>
      </c>
      <c r="B5" s="42" t="s">
        <v>2</v>
      </c>
      <c r="C5" s="43">
        <f t="shared" ref="C5" si="0">C6+C26+C38+C44+C55+C64</f>
        <v>19178400</v>
      </c>
      <c r="D5" s="43">
        <f t="shared" ref="D5:E5" si="1">D6+D26+D38+D44+D55+D64</f>
        <v>0</v>
      </c>
      <c r="E5" s="43">
        <f t="shared" si="1"/>
        <v>19178400</v>
      </c>
    </row>
    <row r="6" spans="1:5" ht="20.100000000000001" customHeight="1" x14ac:dyDescent="0.25">
      <c r="A6" s="44">
        <v>63</v>
      </c>
      <c r="B6" s="44" t="s">
        <v>3</v>
      </c>
      <c r="C6" s="45">
        <f t="shared" ref="C6" si="2">C10+C13+C18+C23+C7</f>
        <v>2229700</v>
      </c>
      <c r="D6" s="45">
        <f t="shared" ref="D6:E6" si="3">D10+D13+D18+D23+D7</f>
        <v>0</v>
      </c>
      <c r="E6" s="45">
        <f t="shared" si="3"/>
        <v>2229700</v>
      </c>
    </row>
    <row r="7" spans="1:5" ht="20.100000000000001" customHeight="1" x14ac:dyDescent="0.25">
      <c r="A7" s="46">
        <v>632</v>
      </c>
      <c r="B7" s="46" t="s">
        <v>293</v>
      </c>
      <c r="C7" s="47">
        <f t="shared" ref="C7:E8" si="4">C8</f>
        <v>0</v>
      </c>
      <c r="D7" s="47">
        <f t="shared" si="4"/>
        <v>0</v>
      </c>
      <c r="E7" s="47">
        <f t="shared" si="4"/>
        <v>0</v>
      </c>
    </row>
    <row r="8" spans="1:5" ht="20.100000000000001" customHeight="1" x14ac:dyDescent="0.25">
      <c r="A8" s="48">
        <v>6321</v>
      </c>
      <c r="B8" s="48" t="s">
        <v>294</v>
      </c>
      <c r="C8" s="49">
        <f t="shared" si="4"/>
        <v>0</v>
      </c>
      <c r="D8" s="49">
        <f t="shared" si="4"/>
        <v>0</v>
      </c>
      <c r="E8" s="49">
        <f t="shared" si="4"/>
        <v>0</v>
      </c>
    </row>
    <row r="9" spans="1:5" ht="20.100000000000001" customHeight="1" x14ac:dyDescent="0.25">
      <c r="A9" s="22">
        <v>63211</v>
      </c>
      <c r="B9" s="22" t="s">
        <v>294</v>
      </c>
      <c r="C9" s="35">
        <v>0</v>
      </c>
      <c r="D9" s="35">
        <v>0</v>
      </c>
      <c r="E9" s="35">
        <f t="shared" ref="E9:E67" si="5">C9+D9</f>
        <v>0</v>
      </c>
    </row>
    <row r="10" spans="1:5" ht="20.100000000000001" customHeight="1" x14ac:dyDescent="0.25">
      <c r="A10" s="50">
        <v>634</v>
      </c>
      <c r="B10" s="50" t="s">
        <v>4</v>
      </c>
      <c r="C10" s="51">
        <f t="shared" ref="C10:E11" si="6">C11</f>
        <v>663600</v>
      </c>
      <c r="D10" s="51">
        <f t="shared" si="6"/>
        <v>0</v>
      </c>
      <c r="E10" s="51">
        <f t="shared" si="6"/>
        <v>663600</v>
      </c>
    </row>
    <row r="11" spans="1:5" ht="20.100000000000001" customHeight="1" x14ac:dyDescent="0.25">
      <c r="A11" s="52">
        <v>6341</v>
      </c>
      <c r="B11" s="52" t="s">
        <v>5</v>
      </c>
      <c r="C11" s="53">
        <f t="shared" si="6"/>
        <v>663600</v>
      </c>
      <c r="D11" s="53">
        <f t="shared" si="6"/>
        <v>0</v>
      </c>
      <c r="E11" s="53">
        <f t="shared" si="6"/>
        <v>663600</v>
      </c>
    </row>
    <row r="12" spans="1:5" ht="20.100000000000001" customHeight="1" x14ac:dyDescent="0.25">
      <c r="A12" s="22">
        <v>63414</v>
      </c>
      <c r="B12" s="22" t="s">
        <v>6</v>
      </c>
      <c r="C12" s="35">
        <v>663600</v>
      </c>
      <c r="D12" s="35">
        <v>0</v>
      </c>
      <c r="E12" s="35">
        <f t="shared" si="5"/>
        <v>663600</v>
      </c>
    </row>
    <row r="13" spans="1:5" ht="20.100000000000001" customHeight="1" x14ac:dyDescent="0.25">
      <c r="A13" s="50">
        <v>636</v>
      </c>
      <c r="B13" s="50" t="s">
        <v>7</v>
      </c>
      <c r="C13" s="51">
        <f t="shared" ref="C13" si="7">C14+C16</f>
        <v>371600</v>
      </c>
      <c r="D13" s="51">
        <f t="shared" ref="D13:E13" si="8">D14+D16</f>
        <v>0</v>
      </c>
      <c r="E13" s="51">
        <f t="shared" si="8"/>
        <v>371600</v>
      </c>
    </row>
    <row r="14" spans="1:5" ht="20.100000000000001" customHeight="1" x14ac:dyDescent="0.25">
      <c r="A14" s="52">
        <v>6361</v>
      </c>
      <c r="B14" s="52" t="s">
        <v>8</v>
      </c>
      <c r="C14" s="53">
        <f t="shared" ref="C14:E14" si="9">C15</f>
        <v>371600</v>
      </c>
      <c r="D14" s="53">
        <f t="shared" si="9"/>
        <v>0</v>
      </c>
      <c r="E14" s="53">
        <f t="shared" si="9"/>
        <v>371600</v>
      </c>
    </row>
    <row r="15" spans="1:5" ht="20.100000000000001" customHeight="1" x14ac:dyDescent="0.25">
      <c r="A15" s="22">
        <v>63611</v>
      </c>
      <c r="B15" s="22" t="s">
        <v>8</v>
      </c>
      <c r="C15" s="35">
        <v>371600</v>
      </c>
      <c r="D15" s="35">
        <v>0</v>
      </c>
      <c r="E15" s="35">
        <f t="shared" si="5"/>
        <v>371600</v>
      </c>
    </row>
    <row r="16" spans="1:5" ht="20.100000000000001" customHeight="1" x14ac:dyDescent="0.25">
      <c r="A16" s="52">
        <v>6362</v>
      </c>
      <c r="B16" s="52" t="s">
        <v>9</v>
      </c>
      <c r="C16" s="53">
        <f t="shared" ref="C16:E16" si="10">C17</f>
        <v>0</v>
      </c>
      <c r="D16" s="53">
        <f t="shared" si="10"/>
        <v>0</v>
      </c>
      <c r="E16" s="53">
        <f t="shared" si="10"/>
        <v>0</v>
      </c>
    </row>
    <row r="17" spans="1:5" ht="20.100000000000001" customHeight="1" x14ac:dyDescent="0.25">
      <c r="A17" s="22">
        <v>63621</v>
      </c>
      <c r="B17" s="22" t="s">
        <v>9</v>
      </c>
      <c r="C17" s="35">
        <v>0</v>
      </c>
      <c r="D17" s="35">
        <v>0</v>
      </c>
      <c r="E17" s="35">
        <f t="shared" si="5"/>
        <v>0</v>
      </c>
    </row>
    <row r="18" spans="1:5" ht="20.100000000000001" customHeight="1" x14ac:dyDescent="0.25">
      <c r="A18" s="54">
        <v>638</v>
      </c>
      <c r="B18" s="54" t="s">
        <v>10</v>
      </c>
      <c r="C18" s="55">
        <f t="shared" ref="C18" si="11">C19+C21</f>
        <v>1194500</v>
      </c>
      <c r="D18" s="55">
        <f t="shared" ref="D18:E18" si="12">D19+D21</f>
        <v>0</v>
      </c>
      <c r="E18" s="55">
        <f t="shared" si="12"/>
        <v>1194500</v>
      </c>
    </row>
    <row r="19" spans="1:5" ht="20.100000000000001" customHeight="1" x14ac:dyDescent="0.25">
      <c r="A19" s="56">
        <v>6381</v>
      </c>
      <c r="B19" s="56" t="s">
        <v>11</v>
      </c>
      <c r="C19" s="57">
        <f t="shared" ref="C19:E19" si="13">C20</f>
        <v>199100</v>
      </c>
      <c r="D19" s="57">
        <f t="shared" si="13"/>
        <v>0</v>
      </c>
      <c r="E19" s="57">
        <f t="shared" si="13"/>
        <v>199100</v>
      </c>
    </row>
    <row r="20" spans="1:5" ht="20.100000000000001" customHeight="1" x14ac:dyDescent="0.25">
      <c r="A20" s="22">
        <v>63811</v>
      </c>
      <c r="B20" s="22" t="s">
        <v>11</v>
      </c>
      <c r="C20" s="35">
        <v>199100</v>
      </c>
      <c r="D20" s="35">
        <v>0</v>
      </c>
      <c r="E20" s="35">
        <f t="shared" si="5"/>
        <v>199100</v>
      </c>
    </row>
    <row r="21" spans="1:5" ht="20.100000000000001" customHeight="1" x14ac:dyDescent="0.25">
      <c r="A21" s="56">
        <v>6382</v>
      </c>
      <c r="B21" s="56" t="s">
        <v>12</v>
      </c>
      <c r="C21" s="57">
        <f t="shared" ref="C21:E21" si="14">C22</f>
        <v>995400</v>
      </c>
      <c r="D21" s="57">
        <f t="shared" si="14"/>
        <v>0</v>
      </c>
      <c r="E21" s="57">
        <f t="shared" si="14"/>
        <v>995400</v>
      </c>
    </row>
    <row r="22" spans="1:5" ht="20.100000000000001" customHeight="1" x14ac:dyDescent="0.25">
      <c r="A22" s="22">
        <v>63821</v>
      </c>
      <c r="B22" s="22" t="s">
        <v>12</v>
      </c>
      <c r="C22" s="35">
        <v>995400</v>
      </c>
      <c r="D22" s="35">
        <v>0</v>
      </c>
      <c r="E22" s="35">
        <f t="shared" si="5"/>
        <v>995400</v>
      </c>
    </row>
    <row r="23" spans="1:5" ht="20.100000000000001" customHeight="1" x14ac:dyDescent="0.25">
      <c r="A23" s="54">
        <v>639</v>
      </c>
      <c r="B23" s="54" t="s">
        <v>13</v>
      </c>
      <c r="C23" s="55">
        <f t="shared" ref="C23:E24" si="15">C24</f>
        <v>0</v>
      </c>
      <c r="D23" s="55">
        <f t="shared" si="15"/>
        <v>0</v>
      </c>
      <c r="E23" s="55">
        <f t="shared" si="15"/>
        <v>0</v>
      </c>
    </row>
    <row r="24" spans="1:5" ht="20.100000000000001" customHeight="1" x14ac:dyDescent="0.25">
      <c r="A24" s="56">
        <v>6393</v>
      </c>
      <c r="B24" s="56" t="s">
        <v>14</v>
      </c>
      <c r="C24" s="57">
        <f t="shared" si="15"/>
        <v>0</v>
      </c>
      <c r="D24" s="57">
        <f t="shared" si="15"/>
        <v>0</v>
      </c>
      <c r="E24" s="57">
        <f t="shared" si="15"/>
        <v>0</v>
      </c>
    </row>
    <row r="25" spans="1:5" ht="20.100000000000001" customHeight="1" x14ac:dyDescent="0.25">
      <c r="A25" s="22">
        <v>63931</v>
      </c>
      <c r="B25" s="22" t="s">
        <v>14</v>
      </c>
      <c r="C25" s="40">
        <v>0</v>
      </c>
      <c r="D25" s="35">
        <v>0</v>
      </c>
      <c r="E25" s="35">
        <f t="shared" si="5"/>
        <v>0</v>
      </c>
    </row>
    <row r="26" spans="1:5" ht="20.100000000000001" customHeight="1" x14ac:dyDescent="0.25">
      <c r="A26" s="44">
        <v>64</v>
      </c>
      <c r="B26" s="58" t="s">
        <v>15</v>
      </c>
      <c r="C26" s="45">
        <f>C27+C35</f>
        <v>14580</v>
      </c>
      <c r="D26" s="45">
        <f t="shared" ref="D26:E26" si="16">D27+D35</f>
        <v>0</v>
      </c>
      <c r="E26" s="45">
        <f t="shared" si="16"/>
        <v>14580</v>
      </c>
    </row>
    <row r="27" spans="1:5" ht="20.100000000000001" customHeight="1" x14ac:dyDescent="0.25">
      <c r="A27" s="50">
        <v>641</v>
      </c>
      <c r="B27" s="50" t="s">
        <v>16</v>
      </c>
      <c r="C27" s="51">
        <f t="shared" ref="C27" si="17">C28+C31+C33</f>
        <v>1280</v>
      </c>
      <c r="D27" s="51">
        <f t="shared" ref="D27:E27" si="18">D28+D31+D33</f>
        <v>0</v>
      </c>
      <c r="E27" s="51">
        <f t="shared" si="18"/>
        <v>1280</v>
      </c>
    </row>
    <row r="28" spans="1:5" ht="20.100000000000001" customHeight="1" x14ac:dyDescent="0.25">
      <c r="A28" s="52">
        <v>6413</v>
      </c>
      <c r="B28" s="52" t="s">
        <v>17</v>
      </c>
      <c r="C28" s="53">
        <f t="shared" ref="C28" si="19">SUM(C29:C30)</f>
        <v>0</v>
      </c>
      <c r="D28" s="53">
        <f t="shared" ref="D28:E28" si="20">SUM(D29:D30)</f>
        <v>0</v>
      </c>
      <c r="E28" s="53">
        <f t="shared" si="20"/>
        <v>0</v>
      </c>
    </row>
    <row r="29" spans="1:5" ht="20.100000000000001" customHeight="1" x14ac:dyDescent="0.25">
      <c r="A29" s="22">
        <v>64131</v>
      </c>
      <c r="B29" s="22" t="s">
        <v>18</v>
      </c>
      <c r="C29" s="35">
        <v>0</v>
      </c>
      <c r="D29" s="35">
        <v>0</v>
      </c>
      <c r="E29" s="35">
        <f t="shared" si="5"/>
        <v>0</v>
      </c>
    </row>
    <row r="30" spans="1:5" ht="20.100000000000001" customHeight="1" x14ac:dyDescent="0.25">
      <c r="A30" s="22">
        <v>64132</v>
      </c>
      <c r="B30" s="22" t="s">
        <v>19</v>
      </c>
      <c r="C30" s="35">
        <v>0</v>
      </c>
      <c r="D30" s="35">
        <v>0</v>
      </c>
      <c r="E30" s="35">
        <f t="shared" si="5"/>
        <v>0</v>
      </c>
    </row>
    <row r="31" spans="1:5" ht="20.100000000000001" customHeight="1" x14ac:dyDescent="0.25">
      <c r="A31" s="52">
        <v>6414</v>
      </c>
      <c r="B31" s="52" t="s">
        <v>20</v>
      </c>
      <c r="C31" s="53">
        <f t="shared" ref="C31:E31" si="21">C32</f>
        <v>1280</v>
      </c>
      <c r="D31" s="53">
        <f t="shared" si="21"/>
        <v>0</v>
      </c>
      <c r="E31" s="53">
        <f t="shared" si="21"/>
        <v>1280</v>
      </c>
    </row>
    <row r="32" spans="1:5" ht="20.100000000000001" customHeight="1" x14ac:dyDescent="0.25">
      <c r="A32" s="22">
        <v>64143</v>
      </c>
      <c r="B32" s="22" t="s">
        <v>21</v>
      </c>
      <c r="C32" s="35">
        <v>1280</v>
      </c>
      <c r="D32" s="35">
        <v>0</v>
      </c>
      <c r="E32" s="35">
        <f t="shared" si="5"/>
        <v>1280</v>
      </c>
    </row>
    <row r="33" spans="1:5" ht="20.100000000000001" customHeight="1" x14ac:dyDescent="0.25">
      <c r="A33" s="52">
        <v>6415</v>
      </c>
      <c r="B33" s="52" t="s">
        <v>22</v>
      </c>
      <c r="C33" s="53">
        <f t="shared" ref="C33:E33" si="22">C34</f>
        <v>0</v>
      </c>
      <c r="D33" s="53">
        <f t="shared" si="22"/>
        <v>0</v>
      </c>
      <c r="E33" s="53">
        <f t="shared" si="22"/>
        <v>0</v>
      </c>
    </row>
    <row r="34" spans="1:5" ht="20.100000000000001" customHeight="1" x14ac:dyDescent="0.25">
      <c r="A34" s="22">
        <v>64151</v>
      </c>
      <c r="B34" s="22" t="s">
        <v>22</v>
      </c>
      <c r="C34" s="35">
        <v>0</v>
      </c>
      <c r="D34" s="35">
        <v>0</v>
      </c>
      <c r="E34" s="35">
        <f t="shared" si="5"/>
        <v>0</v>
      </c>
    </row>
    <row r="35" spans="1:5" ht="20.100000000000001" customHeight="1" x14ac:dyDescent="0.25">
      <c r="A35" s="50">
        <v>642</v>
      </c>
      <c r="B35" s="50" t="s">
        <v>23</v>
      </c>
      <c r="C35" s="51">
        <f t="shared" ref="C35:E36" si="23">C36</f>
        <v>13300</v>
      </c>
      <c r="D35" s="51">
        <f t="shared" si="23"/>
        <v>0</v>
      </c>
      <c r="E35" s="51">
        <f t="shared" si="23"/>
        <v>13300</v>
      </c>
    </row>
    <row r="36" spans="1:5" ht="20.100000000000001" customHeight="1" x14ac:dyDescent="0.25">
      <c r="A36" s="52">
        <v>6429</v>
      </c>
      <c r="B36" s="52" t="s">
        <v>24</v>
      </c>
      <c r="C36" s="53">
        <f t="shared" si="23"/>
        <v>13300</v>
      </c>
      <c r="D36" s="53">
        <f t="shared" si="23"/>
        <v>0</v>
      </c>
      <c r="E36" s="53">
        <f t="shared" si="23"/>
        <v>13300</v>
      </c>
    </row>
    <row r="37" spans="1:5" ht="20.100000000000001" customHeight="1" x14ac:dyDescent="0.25">
      <c r="A37" s="22">
        <v>64299</v>
      </c>
      <c r="B37" s="22" t="s">
        <v>24</v>
      </c>
      <c r="C37" s="35">
        <v>13300</v>
      </c>
      <c r="D37" s="35">
        <v>0</v>
      </c>
      <c r="E37" s="35">
        <f t="shared" si="5"/>
        <v>13300</v>
      </c>
    </row>
    <row r="38" spans="1:5" ht="20.100000000000001" customHeight="1" x14ac:dyDescent="0.25">
      <c r="A38" s="44">
        <v>65</v>
      </c>
      <c r="B38" s="44" t="s">
        <v>25</v>
      </c>
      <c r="C38" s="45">
        <f t="shared" ref="C38:E39" si="24">C39</f>
        <v>43200</v>
      </c>
      <c r="D38" s="45">
        <f t="shared" si="24"/>
        <v>0</v>
      </c>
      <c r="E38" s="45">
        <f t="shared" si="24"/>
        <v>43200</v>
      </c>
    </row>
    <row r="39" spans="1:5" ht="20.100000000000001" customHeight="1" x14ac:dyDescent="0.25">
      <c r="A39" s="50">
        <v>652</v>
      </c>
      <c r="B39" s="50" t="s">
        <v>26</v>
      </c>
      <c r="C39" s="51">
        <f t="shared" si="24"/>
        <v>43200</v>
      </c>
      <c r="D39" s="51">
        <f t="shared" si="24"/>
        <v>0</v>
      </c>
      <c r="E39" s="51">
        <f t="shared" si="24"/>
        <v>43200</v>
      </c>
    </row>
    <row r="40" spans="1:5" ht="20.100000000000001" customHeight="1" x14ac:dyDescent="0.25">
      <c r="A40" s="52">
        <v>6526</v>
      </c>
      <c r="B40" s="52" t="s">
        <v>27</v>
      </c>
      <c r="C40" s="53">
        <f t="shared" ref="C40" si="25">SUM(C41:C43)</f>
        <v>43200</v>
      </c>
      <c r="D40" s="53">
        <f t="shared" ref="D40:E40" si="26">SUM(D41:D43)</f>
        <v>0</v>
      </c>
      <c r="E40" s="53">
        <f t="shared" si="26"/>
        <v>43200</v>
      </c>
    </row>
    <row r="41" spans="1:5" ht="20.100000000000001" customHeight="1" x14ac:dyDescent="0.25">
      <c r="A41" s="22">
        <v>65264</v>
      </c>
      <c r="B41" s="22" t="s">
        <v>28</v>
      </c>
      <c r="C41" s="35">
        <v>29900</v>
      </c>
      <c r="D41" s="35">
        <v>0</v>
      </c>
      <c r="E41" s="35">
        <f t="shared" si="5"/>
        <v>29900</v>
      </c>
    </row>
    <row r="42" spans="1:5" ht="20.100000000000001" customHeight="1" x14ac:dyDescent="0.25">
      <c r="A42" s="22">
        <v>65267</v>
      </c>
      <c r="B42" s="22" t="s">
        <v>29</v>
      </c>
      <c r="C42" s="35">
        <v>13300</v>
      </c>
      <c r="D42" s="35">
        <v>0</v>
      </c>
      <c r="E42" s="35">
        <f t="shared" si="5"/>
        <v>13300</v>
      </c>
    </row>
    <row r="43" spans="1:5" ht="20.100000000000001" customHeight="1" x14ac:dyDescent="0.25">
      <c r="A43" s="22">
        <v>65269</v>
      </c>
      <c r="B43" s="22" t="s">
        <v>30</v>
      </c>
      <c r="C43" s="35">
        <v>0</v>
      </c>
      <c r="D43" s="35">
        <v>0</v>
      </c>
      <c r="E43" s="35">
        <f t="shared" si="5"/>
        <v>0</v>
      </c>
    </row>
    <row r="44" spans="1:5" ht="20.100000000000001" customHeight="1" x14ac:dyDescent="0.25">
      <c r="A44" s="44">
        <v>66</v>
      </c>
      <c r="B44" s="44" t="s">
        <v>31</v>
      </c>
      <c r="C44" s="45">
        <f t="shared" ref="C44" si="27">C45+C50</f>
        <v>5843100</v>
      </c>
      <c r="D44" s="45">
        <f t="shared" ref="D44:E44" si="28">D45+D50</f>
        <v>0</v>
      </c>
      <c r="E44" s="45">
        <f t="shared" si="28"/>
        <v>5843100</v>
      </c>
    </row>
    <row r="45" spans="1:5" ht="20.100000000000001" customHeight="1" x14ac:dyDescent="0.25">
      <c r="A45" s="50">
        <v>661</v>
      </c>
      <c r="B45" s="50" t="s">
        <v>32</v>
      </c>
      <c r="C45" s="51">
        <f t="shared" ref="C45" si="29">C46+C48</f>
        <v>5843100</v>
      </c>
      <c r="D45" s="51">
        <f t="shared" ref="D45:E45" si="30">D46+D48</f>
        <v>0</v>
      </c>
      <c r="E45" s="51">
        <f t="shared" si="30"/>
        <v>5843100</v>
      </c>
    </row>
    <row r="46" spans="1:5" ht="20.100000000000001" customHeight="1" x14ac:dyDescent="0.25">
      <c r="A46" s="59">
        <v>6614</v>
      </c>
      <c r="B46" s="59" t="s">
        <v>33</v>
      </c>
      <c r="C46" s="60">
        <f t="shared" ref="C46:E46" si="31">C47</f>
        <v>3300</v>
      </c>
      <c r="D46" s="60">
        <f t="shared" si="31"/>
        <v>0</v>
      </c>
      <c r="E46" s="60">
        <f t="shared" si="31"/>
        <v>3300</v>
      </c>
    </row>
    <row r="47" spans="1:5" ht="20.100000000000001" customHeight="1" x14ac:dyDescent="0.25">
      <c r="A47" s="22">
        <v>66141</v>
      </c>
      <c r="B47" s="22" t="s">
        <v>34</v>
      </c>
      <c r="C47" s="35">
        <v>3300</v>
      </c>
      <c r="D47" s="35">
        <v>0</v>
      </c>
      <c r="E47" s="35">
        <f t="shared" si="5"/>
        <v>3300</v>
      </c>
    </row>
    <row r="48" spans="1:5" ht="20.100000000000001" customHeight="1" x14ac:dyDescent="0.25">
      <c r="A48" s="52">
        <v>6615</v>
      </c>
      <c r="B48" s="52" t="s">
        <v>33</v>
      </c>
      <c r="C48" s="53">
        <f t="shared" ref="C48:E48" si="32">C49</f>
        <v>5839800</v>
      </c>
      <c r="D48" s="53">
        <f t="shared" si="32"/>
        <v>0</v>
      </c>
      <c r="E48" s="53">
        <f t="shared" si="32"/>
        <v>5839800</v>
      </c>
    </row>
    <row r="49" spans="1:5" ht="20.100000000000001" customHeight="1" x14ac:dyDescent="0.25">
      <c r="A49" s="22">
        <v>66151</v>
      </c>
      <c r="B49" s="22" t="s">
        <v>33</v>
      </c>
      <c r="C49" s="35">
        <v>5839800</v>
      </c>
      <c r="D49" s="35">
        <v>0</v>
      </c>
      <c r="E49" s="35">
        <f t="shared" si="5"/>
        <v>5839800</v>
      </c>
    </row>
    <row r="50" spans="1:5" ht="20.100000000000001" customHeight="1" x14ac:dyDescent="0.25">
      <c r="A50" s="50">
        <v>663</v>
      </c>
      <c r="B50" s="50" t="s">
        <v>35</v>
      </c>
      <c r="C50" s="51">
        <f t="shared" ref="C50" si="33">C51+C53</f>
        <v>0</v>
      </c>
      <c r="D50" s="51">
        <f t="shared" ref="D50:E50" si="34">D51+D53</f>
        <v>0</v>
      </c>
      <c r="E50" s="51">
        <f t="shared" si="34"/>
        <v>0</v>
      </c>
    </row>
    <row r="51" spans="1:5" ht="20.100000000000001" customHeight="1" x14ac:dyDescent="0.25">
      <c r="A51" s="52">
        <v>6631</v>
      </c>
      <c r="B51" s="52" t="s">
        <v>36</v>
      </c>
      <c r="C51" s="53">
        <f t="shared" ref="C51:E51" si="35">C52</f>
        <v>0</v>
      </c>
      <c r="D51" s="53">
        <f t="shared" si="35"/>
        <v>0</v>
      </c>
      <c r="E51" s="53">
        <f t="shared" si="35"/>
        <v>0</v>
      </c>
    </row>
    <row r="52" spans="1:5" ht="20.100000000000001" customHeight="1" x14ac:dyDescent="0.25">
      <c r="A52" s="22">
        <v>66313</v>
      </c>
      <c r="B52" s="22" t="s">
        <v>37</v>
      </c>
      <c r="C52" s="35">
        <v>0</v>
      </c>
      <c r="D52" s="35">
        <v>0</v>
      </c>
      <c r="E52" s="35">
        <f t="shared" si="5"/>
        <v>0</v>
      </c>
    </row>
    <row r="53" spans="1:5" ht="20.100000000000001" customHeight="1" x14ac:dyDescent="0.25">
      <c r="A53" s="52">
        <v>6632</v>
      </c>
      <c r="B53" s="52" t="s">
        <v>38</v>
      </c>
      <c r="C53" s="53">
        <f t="shared" ref="C53:E53" si="36">C54</f>
        <v>0</v>
      </c>
      <c r="D53" s="53">
        <f t="shared" si="36"/>
        <v>0</v>
      </c>
      <c r="E53" s="53">
        <f t="shared" si="36"/>
        <v>0</v>
      </c>
    </row>
    <row r="54" spans="1:5" ht="20.100000000000001" customHeight="1" x14ac:dyDescent="0.25">
      <c r="A54" s="22">
        <v>66323</v>
      </c>
      <c r="B54" s="22" t="s">
        <v>39</v>
      </c>
      <c r="C54" s="35">
        <v>0</v>
      </c>
      <c r="D54" s="35">
        <v>0</v>
      </c>
      <c r="E54" s="35">
        <f t="shared" si="5"/>
        <v>0</v>
      </c>
    </row>
    <row r="55" spans="1:5" ht="20.100000000000001" customHeight="1" x14ac:dyDescent="0.25">
      <c r="A55" s="44">
        <v>67</v>
      </c>
      <c r="B55" s="44" t="s">
        <v>40</v>
      </c>
      <c r="C55" s="45">
        <f t="shared" ref="C55" si="37">C56+C61</f>
        <v>11047820</v>
      </c>
      <c r="D55" s="45">
        <f t="shared" ref="D55:E55" si="38">D56+D61</f>
        <v>0</v>
      </c>
      <c r="E55" s="45">
        <f t="shared" si="38"/>
        <v>11047820</v>
      </c>
    </row>
    <row r="56" spans="1:5" ht="20.100000000000001" customHeight="1" x14ac:dyDescent="0.25">
      <c r="A56" s="50">
        <v>671</v>
      </c>
      <c r="B56" s="50" t="s">
        <v>41</v>
      </c>
      <c r="C56" s="51">
        <f t="shared" ref="C56" si="39">C57+C59</f>
        <v>430020</v>
      </c>
      <c r="D56" s="51">
        <f t="shared" ref="D56:E56" si="40">D57+D59</f>
        <v>0</v>
      </c>
      <c r="E56" s="51">
        <f t="shared" si="40"/>
        <v>430020</v>
      </c>
    </row>
    <row r="57" spans="1:5" ht="20.100000000000001" customHeight="1" x14ac:dyDescent="0.25">
      <c r="A57" s="52">
        <v>6711</v>
      </c>
      <c r="B57" s="52" t="s">
        <v>42</v>
      </c>
      <c r="C57" s="53">
        <f t="shared" ref="C57:E57" si="41">C58</f>
        <v>297300</v>
      </c>
      <c r="D57" s="53">
        <f t="shared" si="41"/>
        <v>0</v>
      </c>
      <c r="E57" s="53">
        <f t="shared" si="41"/>
        <v>297300</v>
      </c>
    </row>
    <row r="58" spans="1:5" ht="20.100000000000001" customHeight="1" x14ac:dyDescent="0.25">
      <c r="A58" s="22">
        <v>67111</v>
      </c>
      <c r="B58" s="22" t="s">
        <v>42</v>
      </c>
      <c r="C58" s="35">
        <v>297300</v>
      </c>
      <c r="D58" s="35">
        <v>0</v>
      </c>
      <c r="E58" s="35">
        <f t="shared" si="5"/>
        <v>297300</v>
      </c>
    </row>
    <row r="59" spans="1:5" ht="20.100000000000001" customHeight="1" x14ac:dyDescent="0.25">
      <c r="A59" s="52">
        <v>6712</v>
      </c>
      <c r="B59" s="52" t="s">
        <v>43</v>
      </c>
      <c r="C59" s="53">
        <f t="shared" ref="C59:E59" si="42">C60</f>
        <v>132720</v>
      </c>
      <c r="D59" s="53">
        <f t="shared" si="42"/>
        <v>0</v>
      </c>
      <c r="E59" s="53">
        <f t="shared" si="42"/>
        <v>132720</v>
      </c>
    </row>
    <row r="60" spans="1:5" ht="20.100000000000001" customHeight="1" x14ac:dyDescent="0.25">
      <c r="A60" s="22">
        <v>67121</v>
      </c>
      <c r="B60" s="22" t="s">
        <v>43</v>
      </c>
      <c r="C60" s="35">
        <v>132720</v>
      </c>
      <c r="D60" s="35">
        <v>0</v>
      </c>
      <c r="E60" s="35">
        <f t="shared" si="5"/>
        <v>132720</v>
      </c>
    </row>
    <row r="61" spans="1:5" ht="20.100000000000001" customHeight="1" x14ac:dyDescent="0.25">
      <c r="A61" s="50">
        <v>673</v>
      </c>
      <c r="B61" s="50" t="s">
        <v>44</v>
      </c>
      <c r="C61" s="51">
        <f t="shared" ref="C61:E62" si="43">C62</f>
        <v>10617800</v>
      </c>
      <c r="D61" s="51">
        <f t="shared" si="43"/>
        <v>0</v>
      </c>
      <c r="E61" s="51">
        <f t="shared" si="43"/>
        <v>10617800</v>
      </c>
    </row>
    <row r="62" spans="1:5" ht="20.100000000000001" customHeight="1" x14ac:dyDescent="0.25">
      <c r="A62" s="52">
        <v>6731</v>
      </c>
      <c r="B62" s="52" t="s">
        <v>44</v>
      </c>
      <c r="C62" s="53">
        <f t="shared" si="43"/>
        <v>10617800</v>
      </c>
      <c r="D62" s="53">
        <f t="shared" si="43"/>
        <v>0</v>
      </c>
      <c r="E62" s="53">
        <f t="shared" si="43"/>
        <v>10617800</v>
      </c>
    </row>
    <row r="63" spans="1:5" ht="20.100000000000001" customHeight="1" x14ac:dyDescent="0.25">
      <c r="A63" s="22">
        <v>67311</v>
      </c>
      <c r="B63" s="22" t="s">
        <v>44</v>
      </c>
      <c r="C63" s="35">
        <v>10617800</v>
      </c>
      <c r="D63" s="35">
        <v>0</v>
      </c>
      <c r="E63" s="35">
        <f t="shared" si="5"/>
        <v>10617800</v>
      </c>
    </row>
    <row r="64" spans="1:5" ht="20.100000000000001" customHeight="1" x14ac:dyDescent="0.25">
      <c r="A64" s="13">
        <v>68</v>
      </c>
      <c r="B64" s="13" t="s">
        <v>292</v>
      </c>
      <c r="C64" s="14">
        <f t="shared" ref="C64:E66" si="44">C65</f>
        <v>0</v>
      </c>
      <c r="D64" s="14">
        <f t="shared" si="44"/>
        <v>0</v>
      </c>
      <c r="E64" s="14">
        <f t="shared" si="44"/>
        <v>0</v>
      </c>
    </row>
    <row r="65" spans="1:5" ht="20.100000000000001" customHeight="1" x14ac:dyDescent="0.25">
      <c r="A65" s="16">
        <v>683</v>
      </c>
      <c r="B65" s="16" t="s">
        <v>292</v>
      </c>
      <c r="C65" s="17">
        <f t="shared" si="44"/>
        <v>0</v>
      </c>
      <c r="D65" s="17">
        <f t="shared" si="44"/>
        <v>0</v>
      </c>
      <c r="E65" s="17">
        <f t="shared" si="44"/>
        <v>0</v>
      </c>
    </row>
    <row r="66" spans="1:5" ht="20.100000000000001" customHeight="1" x14ac:dyDescent="0.25">
      <c r="A66" s="19">
        <v>6831</v>
      </c>
      <c r="B66" s="19" t="s">
        <v>292</v>
      </c>
      <c r="C66" s="20">
        <f t="shared" si="44"/>
        <v>0</v>
      </c>
      <c r="D66" s="20">
        <f t="shared" si="44"/>
        <v>0</v>
      </c>
      <c r="E66" s="20">
        <f t="shared" si="44"/>
        <v>0</v>
      </c>
    </row>
    <row r="67" spans="1:5" ht="20.100000000000001" customHeight="1" x14ac:dyDescent="0.25">
      <c r="A67" s="22">
        <v>68311</v>
      </c>
      <c r="B67" s="22" t="s">
        <v>292</v>
      </c>
      <c r="C67" s="23">
        <v>0</v>
      </c>
      <c r="D67" s="35">
        <v>0</v>
      </c>
      <c r="E67" s="35">
        <f t="shared" si="5"/>
        <v>0</v>
      </c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25.05.2023&amp;CFinancijski plan prihoda i rashoda za 2023. godinu - I. Rebalans &amp;R30. sjednica
Točka 6.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I217"/>
  <sheetViews>
    <sheetView zoomScaleNormal="100" workbookViewId="0">
      <selection activeCell="E5" sqref="E5"/>
    </sheetView>
  </sheetViews>
  <sheetFormatPr defaultRowHeight="15" x14ac:dyDescent="0.25"/>
  <cols>
    <col min="1" max="1" width="10.7109375" style="2" customWidth="1"/>
    <col min="2" max="2" width="60.7109375" style="3" customWidth="1"/>
    <col min="3" max="4" width="20.7109375" style="3" customWidth="1"/>
    <col min="5" max="5" width="20.7109375" style="29" customWidth="1"/>
    <col min="6" max="8" width="9.140625" style="30"/>
    <col min="9" max="9" width="10.140625" style="30" bestFit="1" customWidth="1"/>
    <col min="10" max="16384" width="9.140625" style="30"/>
  </cols>
  <sheetData>
    <row r="1" spans="1:9" ht="20.100000000000001" customHeight="1" thickTop="1" thickBot="1" x14ac:dyDescent="0.3">
      <c r="A1" s="64" t="s">
        <v>296</v>
      </c>
      <c r="B1" s="64"/>
      <c r="C1" s="64"/>
      <c r="D1" s="64"/>
      <c r="E1" s="64"/>
    </row>
    <row r="2" spans="1:9" ht="15.75" thickTop="1" x14ac:dyDescent="0.25"/>
    <row r="3" spans="1:9" ht="38.25" x14ac:dyDescent="0.25">
      <c r="A3" s="5" t="s">
        <v>0</v>
      </c>
      <c r="B3" s="5" t="s">
        <v>1</v>
      </c>
      <c r="C3" s="6" t="s">
        <v>299</v>
      </c>
      <c r="D3" s="5" t="s">
        <v>300</v>
      </c>
      <c r="E3" s="7" t="s">
        <v>301</v>
      </c>
    </row>
    <row r="4" spans="1:9" ht="9.9499999999999993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9" ht="20.100000000000001" customHeight="1" x14ac:dyDescent="0.25">
      <c r="A5" s="9">
        <v>3</v>
      </c>
      <c r="B5" s="10" t="s">
        <v>45</v>
      </c>
      <c r="C5" s="31">
        <f>C6+C31+C194+C214+C207</f>
        <v>19178400</v>
      </c>
      <c r="D5" s="31">
        <f t="shared" ref="D5:E5" si="0">D6+D31+D194+D214+D207</f>
        <v>122670</v>
      </c>
      <c r="E5" s="31">
        <f t="shared" si="0"/>
        <v>19301070</v>
      </c>
    </row>
    <row r="6" spans="1:9" ht="20.100000000000001" customHeight="1" x14ac:dyDescent="0.25">
      <c r="A6" s="12">
        <v>31</v>
      </c>
      <c r="B6" s="13" t="s">
        <v>46</v>
      </c>
      <c r="C6" s="32">
        <f>C7+C15+C24</f>
        <v>12623100</v>
      </c>
      <c r="D6" s="32">
        <f t="shared" ref="D6:E6" si="1">D7+D15+D24</f>
        <v>0</v>
      </c>
      <c r="E6" s="32">
        <f t="shared" si="1"/>
        <v>12623100</v>
      </c>
    </row>
    <row r="7" spans="1:9" ht="20.100000000000001" customHeight="1" x14ac:dyDescent="0.25">
      <c r="A7" s="15">
        <v>311</v>
      </c>
      <c r="B7" s="16" t="s">
        <v>47</v>
      </c>
      <c r="C7" s="33">
        <f>C8+C11+C13</f>
        <v>10108100</v>
      </c>
      <c r="D7" s="33">
        <f t="shared" ref="D7:E7" si="2">D8+D11+D13</f>
        <v>0</v>
      </c>
      <c r="E7" s="33">
        <f t="shared" si="2"/>
        <v>10108100</v>
      </c>
    </row>
    <row r="8" spans="1:9" ht="20.100000000000001" customHeight="1" x14ac:dyDescent="0.25">
      <c r="A8" s="18">
        <v>3111</v>
      </c>
      <c r="B8" s="19" t="s">
        <v>48</v>
      </c>
      <c r="C8" s="34">
        <f t="shared" ref="C8:E8" si="3">C9+C10</f>
        <v>9808200</v>
      </c>
      <c r="D8" s="34">
        <f t="shared" si="3"/>
        <v>0</v>
      </c>
      <c r="E8" s="34">
        <f t="shared" si="3"/>
        <v>9808200</v>
      </c>
    </row>
    <row r="9" spans="1:9" ht="20.100000000000001" customHeight="1" x14ac:dyDescent="0.25">
      <c r="A9" s="21">
        <v>31111</v>
      </c>
      <c r="B9" s="22" t="s">
        <v>49</v>
      </c>
      <c r="C9" s="35">
        <v>9788300</v>
      </c>
      <c r="D9" s="35">
        <v>0</v>
      </c>
      <c r="E9" s="35">
        <f>C9+D9</f>
        <v>9788300</v>
      </c>
    </row>
    <row r="10" spans="1:9" ht="20.100000000000001" customHeight="1" x14ac:dyDescent="0.25">
      <c r="A10" s="21" t="s">
        <v>51</v>
      </c>
      <c r="B10" s="22" t="s">
        <v>50</v>
      </c>
      <c r="C10" s="35">
        <v>19900</v>
      </c>
      <c r="D10" s="35">
        <v>0</v>
      </c>
      <c r="E10" s="35">
        <f>C10+D10</f>
        <v>19900</v>
      </c>
    </row>
    <row r="11" spans="1:9" ht="20.100000000000001" customHeight="1" x14ac:dyDescent="0.25">
      <c r="A11" s="18">
        <v>3112</v>
      </c>
      <c r="B11" s="19" t="s">
        <v>52</v>
      </c>
      <c r="C11" s="34">
        <f t="shared" ref="C11:E11" si="4">C12</f>
        <v>1300</v>
      </c>
      <c r="D11" s="34">
        <f t="shared" si="4"/>
        <v>0</v>
      </c>
      <c r="E11" s="34">
        <f t="shared" si="4"/>
        <v>1300</v>
      </c>
    </row>
    <row r="12" spans="1:9" ht="20.100000000000001" customHeight="1" x14ac:dyDescent="0.25">
      <c r="A12" s="21">
        <v>31124</v>
      </c>
      <c r="B12" s="22" t="s">
        <v>53</v>
      </c>
      <c r="C12" s="35">
        <v>1300</v>
      </c>
      <c r="D12" s="35">
        <v>0</v>
      </c>
      <c r="E12" s="35">
        <f>C12+D12</f>
        <v>1300</v>
      </c>
    </row>
    <row r="13" spans="1:9" ht="20.100000000000001" customHeight="1" x14ac:dyDescent="0.25">
      <c r="A13" s="18">
        <v>3113</v>
      </c>
      <c r="B13" s="19" t="s">
        <v>54</v>
      </c>
      <c r="C13" s="34">
        <f t="shared" ref="C13:E13" si="5">C14</f>
        <v>298600</v>
      </c>
      <c r="D13" s="34">
        <f t="shared" si="5"/>
        <v>0</v>
      </c>
      <c r="E13" s="34">
        <f t="shared" si="5"/>
        <v>298600</v>
      </c>
    </row>
    <row r="14" spans="1:9" ht="20.100000000000001" customHeight="1" x14ac:dyDescent="0.25">
      <c r="A14" s="21">
        <v>31131</v>
      </c>
      <c r="B14" s="22" t="s">
        <v>54</v>
      </c>
      <c r="C14" s="35">
        <v>298600</v>
      </c>
      <c r="D14" s="35">
        <v>0</v>
      </c>
      <c r="E14" s="35">
        <f>C14+D14</f>
        <v>298600</v>
      </c>
    </row>
    <row r="15" spans="1:9" ht="20.100000000000001" customHeight="1" x14ac:dyDescent="0.25">
      <c r="A15" s="15">
        <v>312</v>
      </c>
      <c r="B15" s="16" t="s">
        <v>55</v>
      </c>
      <c r="C15" s="33">
        <f t="shared" ref="C15:E15" si="6">C16</f>
        <v>844800</v>
      </c>
      <c r="D15" s="33">
        <f t="shared" si="6"/>
        <v>0</v>
      </c>
      <c r="E15" s="33">
        <f t="shared" si="6"/>
        <v>844800</v>
      </c>
    </row>
    <row r="16" spans="1:9" ht="20.100000000000001" customHeight="1" x14ac:dyDescent="0.25">
      <c r="A16" s="18">
        <v>3121</v>
      </c>
      <c r="B16" s="19" t="s">
        <v>55</v>
      </c>
      <c r="C16" s="34">
        <f t="shared" ref="C16:E16" si="7">SUM(C17:C23)</f>
        <v>844800</v>
      </c>
      <c r="D16" s="34">
        <f t="shared" si="7"/>
        <v>0</v>
      </c>
      <c r="E16" s="34">
        <f t="shared" si="7"/>
        <v>844800</v>
      </c>
      <c r="I16" s="63"/>
    </row>
    <row r="17" spans="1:9" ht="20.100000000000001" customHeight="1" x14ac:dyDescent="0.25">
      <c r="A17" s="21">
        <v>31211</v>
      </c>
      <c r="B17" s="22" t="s">
        <v>56</v>
      </c>
      <c r="C17" s="35">
        <v>165900</v>
      </c>
      <c r="D17" s="35">
        <v>0</v>
      </c>
      <c r="E17" s="35">
        <f t="shared" ref="E17:E23" si="8">C17+D17</f>
        <v>165900</v>
      </c>
      <c r="I17" s="63"/>
    </row>
    <row r="18" spans="1:9" ht="20.100000000000001" customHeight="1" x14ac:dyDescent="0.25">
      <c r="A18" s="21">
        <v>31212</v>
      </c>
      <c r="B18" s="22" t="s">
        <v>57</v>
      </c>
      <c r="C18" s="35">
        <v>139400</v>
      </c>
      <c r="D18" s="35">
        <v>0</v>
      </c>
      <c r="E18" s="35">
        <f t="shared" si="8"/>
        <v>139400</v>
      </c>
    </row>
    <row r="19" spans="1:9" ht="20.100000000000001" customHeight="1" x14ac:dyDescent="0.25">
      <c r="A19" s="21">
        <v>31213</v>
      </c>
      <c r="B19" s="22" t="s">
        <v>58</v>
      </c>
      <c r="C19" s="35">
        <v>86300</v>
      </c>
      <c r="D19" s="35">
        <v>0</v>
      </c>
      <c r="E19" s="35">
        <f t="shared" si="8"/>
        <v>86300</v>
      </c>
    </row>
    <row r="20" spans="1:9" ht="20.100000000000001" customHeight="1" x14ac:dyDescent="0.25">
      <c r="A20" s="21">
        <v>31214</v>
      </c>
      <c r="B20" s="22" t="s">
        <v>59</v>
      </c>
      <c r="C20" s="35">
        <v>26500</v>
      </c>
      <c r="D20" s="35">
        <v>0</v>
      </c>
      <c r="E20" s="35">
        <f t="shared" si="8"/>
        <v>26500</v>
      </c>
    </row>
    <row r="21" spans="1:9" ht="20.100000000000001" customHeight="1" x14ac:dyDescent="0.25">
      <c r="A21" s="21">
        <v>31215</v>
      </c>
      <c r="B21" s="22" t="s">
        <v>60</v>
      </c>
      <c r="C21" s="35">
        <v>23200</v>
      </c>
      <c r="D21" s="35">
        <v>0</v>
      </c>
      <c r="E21" s="35">
        <f t="shared" si="8"/>
        <v>23200</v>
      </c>
    </row>
    <row r="22" spans="1:9" ht="20.100000000000001" customHeight="1" x14ac:dyDescent="0.25">
      <c r="A22" s="21">
        <v>31216</v>
      </c>
      <c r="B22" s="22" t="s">
        <v>61</v>
      </c>
      <c r="C22" s="35">
        <v>104900</v>
      </c>
      <c r="D22" s="35">
        <v>0</v>
      </c>
      <c r="E22" s="35">
        <f t="shared" si="8"/>
        <v>104900</v>
      </c>
    </row>
    <row r="23" spans="1:9" ht="20.100000000000001" customHeight="1" x14ac:dyDescent="0.25">
      <c r="A23" s="21" t="s">
        <v>62</v>
      </c>
      <c r="B23" s="22" t="s">
        <v>63</v>
      </c>
      <c r="C23" s="35">
        <v>298600</v>
      </c>
      <c r="D23" s="35">
        <v>0</v>
      </c>
      <c r="E23" s="35">
        <f t="shared" si="8"/>
        <v>298600</v>
      </c>
    </row>
    <row r="24" spans="1:9" ht="20.100000000000001" customHeight="1" x14ac:dyDescent="0.25">
      <c r="A24" s="15">
        <v>313</v>
      </c>
      <c r="B24" s="16" t="s">
        <v>64</v>
      </c>
      <c r="C24" s="33">
        <f t="shared" ref="C24:E24" si="9">C25+C28</f>
        <v>1670200</v>
      </c>
      <c r="D24" s="33">
        <f t="shared" si="9"/>
        <v>0</v>
      </c>
      <c r="E24" s="33">
        <f t="shared" si="9"/>
        <v>1670200</v>
      </c>
    </row>
    <row r="25" spans="1:9" ht="20.100000000000001" customHeight="1" x14ac:dyDescent="0.25">
      <c r="A25" s="18">
        <v>3132</v>
      </c>
      <c r="B25" s="19" t="s">
        <v>65</v>
      </c>
      <c r="C25" s="34">
        <f t="shared" ref="C25:E25" si="10">SUM(C26:C27)</f>
        <v>1663600</v>
      </c>
      <c r="D25" s="34">
        <f t="shared" si="10"/>
        <v>0</v>
      </c>
      <c r="E25" s="34">
        <f t="shared" si="10"/>
        <v>1663600</v>
      </c>
    </row>
    <row r="26" spans="1:9" ht="20.100000000000001" customHeight="1" x14ac:dyDescent="0.25">
      <c r="A26" s="21">
        <v>31321</v>
      </c>
      <c r="B26" s="22" t="s">
        <v>65</v>
      </c>
      <c r="C26" s="35">
        <v>1659000</v>
      </c>
      <c r="D26" s="35">
        <v>0</v>
      </c>
      <c r="E26" s="35">
        <f t="shared" ref="E26:E27" si="11">C26+D26</f>
        <v>1659000</v>
      </c>
    </row>
    <row r="27" spans="1:9" ht="20.100000000000001" customHeight="1" x14ac:dyDescent="0.25">
      <c r="A27" s="21">
        <v>31322</v>
      </c>
      <c r="B27" s="22" t="s">
        <v>66</v>
      </c>
      <c r="C27" s="35">
        <v>4600</v>
      </c>
      <c r="D27" s="35">
        <v>0</v>
      </c>
      <c r="E27" s="35">
        <f t="shared" si="11"/>
        <v>4600</v>
      </c>
    </row>
    <row r="28" spans="1:9" ht="20.100000000000001" customHeight="1" x14ac:dyDescent="0.25">
      <c r="A28" s="18">
        <v>3133</v>
      </c>
      <c r="B28" s="19" t="s">
        <v>67</v>
      </c>
      <c r="C28" s="34">
        <f t="shared" ref="C28:E28" si="12">SUM(C29:C30)</f>
        <v>6600</v>
      </c>
      <c r="D28" s="34">
        <f t="shared" si="12"/>
        <v>0</v>
      </c>
      <c r="E28" s="34">
        <f t="shared" si="12"/>
        <v>6600</v>
      </c>
    </row>
    <row r="29" spans="1:9" ht="20.100000000000001" customHeight="1" x14ac:dyDescent="0.25">
      <c r="A29" s="21">
        <v>31332</v>
      </c>
      <c r="B29" s="22" t="s">
        <v>67</v>
      </c>
      <c r="C29" s="35">
        <v>6600</v>
      </c>
      <c r="D29" s="35">
        <v>0</v>
      </c>
      <c r="E29" s="35">
        <f t="shared" ref="E29:E30" si="13">C29+D29</f>
        <v>6600</v>
      </c>
    </row>
    <row r="30" spans="1:9" ht="20.100000000000001" customHeight="1" x14ac:dyDescent="0.25">
      <c r="A30" s="21">
        <v>31333</v>
      </c>
      <c r="B30" s="22" t="s">
        <v>68</v>
      </c>
      <c r="C30" s="35">
        <v>0</v>
      </c>
      <c r="D30" s="35">
        <v>0</v>
      </c>
      <c r="E30" s="35">
        <f t="shared" si="13"/>
        <v>0</v>
      </c>
    </row>
    <row r="31" spans="1:9" ht="20.100000000000001" customHeight="1" x14ac:dyDescent="0.25">
      <c r="A31" s="12">
        <v>32</v>
      </c>
      <c r="B31" s="13" t="s">
        <v>69</v>
      </c>
      <c r="C31" s="32">
        <f>C32+C48+C94+C164+C168</f>
        <v>6536100</v>
      </c>
      <c r="D31" s="32">
        <f t="shared" ref="D31:E31" si="14">D32+D48+D94+D164+D168</f>
        <v>122670</v>
      </c>
      <c r="E31" s="32">
        <f t="shared" si="14"/>
        <v>6658770</v>
      </c>
    </row>
    <row r="32" spans="1:9" ht="20.100000000000001" customHeight="1" x14ac:dyDescent="0.25">
      <c r="A32" s="15">
        <v>321</v>
      </c>
      <c r="B32" s="16" t="s">
        <v>70</v>
      </c>
      <c r="C32" s="33">
        <f t="shared" ref="C32:E32" si="15">C33+C41+C43+C46</f>
        <v>350300</v>
      </c>
      <c r="D32" s="33">
        <f t="shared" si="15"/>
        <v>0</v>
      </c>
      <c r="E32" s="33">
        <f t="shared" si="15"/>
        <v>350300</v>
      </c>
    </row>
    <row r="33" spans="1:5" ht="20.100000000000001" customHeight="1" x14ac:dyDescent="0.25">
      <c r="A33" s="18">
        <v>3211</v>
      </c>
      <c r="B33" s="19" t="s">
        <v>71</v>
      </c>
      <c r="C33" s="34">
        <f>SUM(C34:C40)</f>
        <v>66200</v>
      </c>
      <c r="D33" s="34">
        <f t="shared" ref="D33:E33" si="16">SUM(D34:D40)</f>
        <v>0</v>
      </c>
      <c r="E33" s="34">
        <f t="shared" si="16"/>
        <v>66200</v>
      </c>
    </row>
    <row r="34" spans="1:5" ht="20.100000000000001" customHeight="1" x14ac:dyDescent="0.25">
      <c r="A34" s="21">
        <v>32111</v>
      </c>
      <c r="B34" s="22" t="s">
        <v>72</v>
      </c>
      <c r="C34" s="35">
        <v>19200</v>
      </c>
      <c r="D34" s="35">
        <v>0</v>
      </c>
      <c r="E34" s="35">
        <f t="shared" ref="E34:E40" si="17">C34+D34</f>
        <v>19200</v>
      </c>
    </row>
    <row r="35" spans="1:5" ht="20.100000000000001" customHeight="1" x14ac:dyDescent="0.25">
      <c r="A35" s="21">
        <v>32112</v>
      </c>
      <c r="B35" s="22" t="s">
        <v>73</v>
      </c>
      <c r="C35" s="35">
        <v>6600</v>
      </c>
      <c r="D35" s="35">
        <v>0</v>
      </c>
      <c r="E35" s="35">
        <f t="shared" si="17"/>
        <v>6600</v>
      </c>
    </row>
    <row r="36" spans="1:5" ht="20.100000000000001" customHeight="1" x14ac:dyDescent="0.25">
      <c r="A36" s="21">
        <v>32113</v>
      </c>
      <c r="B36" s="22" t="s">
        <v>74</v>
      </c>
      <c r="C36" s="35">
        <v>23200</v>
      </c>
      <c r="D36" s="35">
        <v>0</v>
      </c>
      <c r="E36" s="35">
        <f t="shared" si="17"/>
        <v>23200</v>
      </c>
    </row>
    <row r="37" spans="1:5" ht="20.100000000000001" customHeight="1" x14ac:dyDescent="0.25">
      <c r="A37" s="21">
        <v>32114</v>
      </c>
      <c r="B37" s="22" t="s">
        <v>75</v>
      </c>
      <c r="C37" s="35">
        <v>4600</v>
      </c>
      <c r="D37" s="35">
        <v>0</v>
      </c>
      <c r="E37" s="35">
        <f t="shared" si="17"/>
        <v>4600</v>
      </c>
    </row>
    <row r="38" spans="1:5" ht="20.100000000000001" customHeight="1" x14ac:dyDescent="0.25">
      <c r="A38" s="21">
        <v>32115</v>
      </c>
      <c r="B38" s="22" t="s">
        <v>76</v>
      </c>
      <c r="C38" s="35">
        <v>7300</v>
      </c>
      <c r="D38" s="35">
        <v>0</v>
      </c>
      <c r="E38" s="35">
        <f t="shared" si="17"/>
        <v>7300</v>
      </c>
    </row>
    <row r="39" spans="1:5" ht="20.100000000000001" customHeight="1" x14ac:dyDescent="0.25">
      <c r="A39" s="21">
        <v>32116</v>
      </c>
      <c r="B39" s="22" t="s">
        <v>77</v>
      </c>
      <c r="C39" s="35">
        <v>4600</v>
      </c>
      <c r="D39" s="35">
        <v>0</v>
      </c>
      <c r="E39" s="35">
        <f t="shared" si="17"/>
        <v>4600</v>
      </c>
    </row>
    <row r="40" spans="1:5" ht="20.100000000000001" customHeight="1" x14ac:dyDescent="0.25">
      <c r="A40" s="21">
        <v>32119</v>
      </c>
      <c r="B40" s="22" t="s">
        <v>78</v>
      </c>
      <c r="C40" s="35">
        <v>700</v>
      </c>
      <c r="D40" s="35">
        <v>0</v>
      </c>
      <c r="E40" s="35">
        <f t="shared" si="17"/>
        <v>700</v>
      </c>
    </row>
    <row r="41" spans="1:5" ht="20.100000000000001" customHeight="1" x14ac:dyDescent="0.25">
      <c r="A41" s="18">
        <v>3212</v>
      </c>
      <c r="B41" s="19" t="s">
        <v>79</v>
      </c>
      <c r="C41" s="34">
        <f t="shared" ref="C41:E41" si="18">C42</f>
        <v>252200</v>
      </c>
      <c r="D41" s="34">
        <f t="shared" si="18"/>
        <v>0</v>
      </c>
      <c r="E41" s="34">
        <f t="shared" si="18"/>
        <v>252200</v>
      </c>
    </row>
    <row r="42" spans="1:5" ht="20.100000000000001" customHeight="1" x14ac:dyDescent="0.25">
      <c r="A42" s="21">
        <v>32121</v>
      </c>
      <c r="B42" s="22" t="s">
        <v>80</v>
      </c>
      <c r="C42" s="35">
        <v>252200</v>
      </c>
      <c r="D42" s="35">
        <v>0</v>
      </c>
      <c r="E42" s="35">
        <f>C42+D42</f>
        <v>252200</v>
      </c>
    </row>
    <row r="43" spans="1:5" ht="20.100000000000001" customHeight="1" x14ac:dyDescent="0.25">
      <c r="A43" s="18">
        <v>3213</v>
      </c>
      <c r="B43" s="19" t="s">
        <v>81</v>
      </c>
      <c r="C43" s="34">
        <f t="shared" ref="C43:E43" si="19">SUM(C44:C45)</f>
        <v>28600</v>
      </c>
      <c r="D43" s="34">
        <f t="shared" si="19"/>
        <v>0</v>
      </c>
      <c r="E43" s="34">
        <f t="shared" si="19"/>
        <v>28600</v>
      </c>
    </row>
    <row r="44" spans="1:5" ht="20.100000000000001" customHeight="1" x14ac:dyDescent="0.25">
      <c r="A44" s="21">
        <v>32131</v>
      </c>
      <c r="B44" s="22" t="s">
        <v>82</v>
      </c>
      <c r="C44" s="35">
        <v>15300</v>
      </c>
      <c r="D44" s="35">
        <v>0</v>
      </c>
      <c r="E44" s="35">
        <f t="shared" ref="E44:E45" si="20">C44+D44</f>
        <v>15300</v>
      </c>
    </row>
    <row r="45" spans="1:5" ht="20.100000000000001" customHeight="1" x14ac:dyDescent="0.25">
      <c r="A45" s="21">
        <v>32132</v>
      </c>
      <c r="B45" s="22" t="s">
        <v>83</v>
      </c>
      <c r="C45" s="35">
        <v>13300</v>
      </c>
      <c r="D45" s="35">
        <v>0</v>
      </c>
      <c r="E45" s="35">
        <f t="shared" si="20"/>
        <v>13300</v>
      </c>
    </row>
    <row r="46" spans="1:5" ht="20.100000000000001" customHeight="1" x14ac:dyDescent="0.25">
      <c r="A46" s="18">
        <v>3214</v>
      </c>
      <c r="B46" s="19" t="s">
        <v>84</v>
      </c>
      <c r="C46" s="34">
        <f t="shared" ref="C46:E46" si="21">C47</f>
        <v>3300</v>
      </c>
      <c r="D46" s="34">
        <f t="shared" si="21"/>
        <v>0</v>
      </c>
      <c r="E46" s="34">
        <f t="shared" si="21"/>
        <v>3300</v>
      </c>
    </row>
    <row r="47" spans="1:5" ht="20.100000000000001" customHeight="1" x14ac:dyDescent="0.25">
      <c r="A47" s="21">
        <v>32141</v>
      </c>
      <c r="B47" s="22" t="s">
        <v>85</v>
      </c>
      <c r="C47" s="35">
        <v>3300</v>
      </c>
      <c r="D47" s="35">
        <v>0</v>
      </c>
      <c r="E47" s="35">
        <f>C47+D47</f>
        <v>3300</v>
      </c>
    </row>
    <row r="48" spans="1:5" ht="20.100000000000001" customHeight="1" x14ac:dyDescent="0.25">
      <c r="A48" s="15">
        <v>322</v>
      </c>
      <c r="B48" s="16" t="s">
        <v>86</v>
      </c>
      <c r="C48" s="33">
        <f t="shared" ref="C48:E48" si="22">C49+C57+C81+C86+C89+C92</f>
        <v>3672000</v>
      </c>
      <c r="D48" s="33">
        <f t="shared" si="22"/>
        <v>-11746</v>
      </c>
      <c r="E48" s="33">
        <f t="shared" si="22"/>
        <v>3660254</v>
      </c>
    </row>
    <row r="49" spans="1:5" ht="20.100000000000001" customHeight="1" x14ac:dyDescent="0.25">
      <c r="A49" s="18">
        <v>3221</v>
      </c>
      <c r="B49" s="19" t="s">
        <v>87</v>
      </c>
      <c r="C49" s="34">
        <f t="shared" ref="C49:E49" si="23">C50+C51+C52+C54</f>
        <v>247500</v>
      </c>
      <c r="D49" s="34">
        <f t="shared" si="23"/>
        <v>-474</v>
      </c>
      <c r="E49" s="34">
        <f t="shared" si="23"/>
        <v>247026</v>
      </c>
    </row>
    <row r="50" spans="1:5" ht="20.100000000000001" customHeight="1" x14ac:dyDescent="0.25">
      <c r="A50" s="36">
        <v>32211</v>
      </c>
      <c r="B50" s="37" t="s">
        <v>88</v>
      </c>
      <c r="C50" s="38">
        <v>62800</v>
      </c>
      <c r="D50" s="38">
        <v>9982</v>
      </c>
      <c r="E50" s="38">
        <f>C50+D50</f>
        <v>72782</v>
      </c>
    </row>
    <row r="51" spans="1:5" ht="20.100000000000001" customHeight="1" x14ac:dyDescent="0.25">
      <c r="A51" s="36">
        <v>32212</v>
      </c>
      <c r="B51" s="37" t="s">
        <v>89</v>
      </c>
      <c r="C51" s="38">
        <v>4500</v>
      </c>
      <c r="D51" s="38">
        <v>-41</v>
      </c>
      <c r="E51" s="38">
        <f>C51+D51</f>
        <v>4459</v>
      </c>
    </row>
    <row r="52" spans="1:5" ht="20.100000000000001" customHeight="1" x14ac:dyDescent="0.25">
      <c r="A52" s="36">
        <v>32214</v>
      </c>
      <c r="B52" s="37" t="s">
        <v>90</v>
      </c>
      <c r="C52" s="38">
        <f t="shared" ref="C52:E52" si="24">C53</f>
        <v>11300</v>
      </c>
      <c r="D52" s="38">
        <f t="shared" si="24"/>
        <v>-1660</v>
      </c>
      <c r="E52" s="38">
        <f t="shared" si="24"/>
        <v>9640</v>
      </c>
    </row>
    <row r="53" spans="1:5" ht="20.100000000000001" customHeight="1" x14ac:dyDescent="0.25">
      <c r="A53" s="21">
        <v>3221416</v>
      </c>
      <c r="B53" s="22" t="s">
        <v>91</v>
      </c>
      <c r="C53" s="35">
        <v>11300</v>
      </c>
      <c r="D53" s="35">
        <v>-1660</v>
      </c>
      <c r="E53" s="35">
        <f>C53+D53</f>
        <v>9640</v>
      </c>
    </row>
    <row r="54" spans="1:5" ht="20.100000000000001" customHeight="1" x14ac:dyDescent="0.25">
      <c r="A54" s="36">
        <v>32216</v>
      </c>
      <c r="B54" s="37" t="s">
        <v>92</v>
      </c>
      <c r="C54" s="38">
        <f t="shared" ref="C54:E54" si="25">SUM(C55:C56)</f>
        <v>168900</v>
      </c>
      <c r="D54" s="38">
        <f t="shared" si="25"/>
        <v>-8755</v>
      </c>
      <c r="E54" s="38">
        <f t="shared" si="25"/>
        <v>160145</v>
      </c>
    </row>
    <row r="55" spans="1:5" ht="20.100000000000001" customHeight="1" x14ac:dyDescent="0.25">
      <c r="A55" s="21">
        <v>3221614</v>
      </c>
      <c r="B55" s="22" t="s">
        <v>93</v>
      </c>
      <c r="C55" s="35">
        <v>112600</v>
      </c>
      <c r="D55" s="35">
        <v>-655</v>
      </c>
      <c r="E55" s="35">
        <f t="shared" ref="E55:E56" si="26">C55+D55</f>
        <v>111945</v>
      </c>
    </row>
    <row r="56" spans="1:5" ht="20.100000000000001" customHeight="1" x14ac:dyDescent="0.25">
      <c r="A56" s="21">
        <v>3221615</v>
      </c>
      <c r="B56" s="22" t="s">
        <v>94</v>
      </c>
      <c r="C56" s="35">
        <v>56300</v>
      </c>
      <c r="D56" s="35">
        <v>-8100</v>
      </c>
      <c r="E56" s="35">
        <f t="shared" si="26"/>
        <v>48200</v>
      </c>
    </row>
    <row r="57" spans="1:5" ht="20.100000000000001" customHeight="1" x14ac:dyDescent="0.25">
      <c r="A57" s="18">
        <v>3222</v>
      </c>
      <c r="B57" s="19" t="s">
        <v>95</v>
      </c>
      <c r="C57" s="34">
        <f t="shared" ref="C57:E57" si="27">C58+C79</f>
        <v>2794500</v>
      </c>
      <c r="D57" s="34">
        <f t="shared" si="27"/>
        <v>-4791</v>
      </c>
      <c r="E57" s="34">
        <f t="shared" si="27"/>
        <v>2789709</v>
      </c>
    </row>
    <row r="58" spans="1:5" ht="20.100000000000001" customHeight="1" x14ac:dyDescent="0.25">
      <c r="A58" s="36">
        <v>32221</v>
      </c>
      <c r="B58" s="37" t="s">
        <v>96</v>
      </c>
      <c r="C58" s="38">
        <f t="shared" ref="C58:E58" si="28">SUM(C59:C78)</f>
        <v>2769300</v>
      </c>
      <c r="D58" s="38">
        <f t="shared" si="28"/>
        <v>-4791</v>
      </c>
      <c r="E58" s="38">
        <f t="shared" si="28"/>
        <v>2764509</v>
      </c>
    </row>
    <row r="59" spans="1:5" ht="20.100000000000001" customHeight="1" x14ac:dyDescent="0.25">
      <c r="A59" s="21">
        <v>3222101</v>
      </c>
      <c r="B59" s="22" t="s">
        <v>97</v>
      </c>
      <c r="C59" s="35">
        <v>0</v>
      </c>
      <c r="D59" s="35">
        <v>0</v>
      </c>
      <c r="E59" s="35">
        <f t="shared" ref="E59:E78" si="29">C59+D59</f>
        <v>0</v>
      </c>
    </row>
    <row r="60" spans="1:5" ht="20.100000000000001" customHeight="1" x14ac:dyDescent="0.25">
      <c r="A60" s="21">
        <v>3222102</v>
      </c>
      <c r="B60" s="22" t="s">
        <v>98</v>
      </c>
      <c r="C60" s="35">
        <v>119200</v>
      </c>
      <c r="D60" s="35">
        <v>500</v>
      </c>
      <c r="E60" s="35">
        <f t="shared" si="29"/>
        <v>119700</v>
      </c>
    </row>
    <row r="61" spans="1:5" ht="20.100000000000001" customHeight="1" x14ac:dyDescent="0.25">
      <c r="A61" s="21">
        <v>3222103</v>
      </c>
      <c r="B61" s="22" t="s">
        <v>99</v>
      </c>
      <c r="C61" s="35">
        <v>59100</v>
      </c>
      <c r="D61" s="35">
        <v>0</v>
      </c>
      <c r="E61" s="35">
        <f t="shared" si="29"/>
        <v>59100</v>
      </c>
    </row>
    <row r="62" spans="1:5" ht="20.100000000000001" customHeight="1" x14ac:dyDescent="0.25">
      <c r="A62" s="21">
        <v>3222104</v>
      </c>
      <c r="B62" s="22" t="s">
        <v>100</v>
      </c>
      <c r="C62" s="35">
        <v>28200</v>
      </c>
      <c r="D62" s="35">
        <v>50</v>
      </c>
      <c r="E62" s="35">
        <f t="shared" si="29"/>
        <v>28250</v>
      </c>
    </row>
    <row r="63" spans="1:5" ht="20.100000000000001" customHeight="1" x14ac:dyDescent="0.25">
      <c r="A63" s="21">
        <v>3222105</v>
      </c>
      <c r="B63" s="22" t="s">
        <v>101</v>
      </c>
      <c r="C63" s="35">
        <v>199100</v>
      </c>
      <c r="D63" s="35">
        <v>119475</v>
      </c>
      <c r="E63" s="35">
        <f t="shared" si="29"/>
        <v>318575</v>
      </c>
    </row>
    <row r="64" spans="1:5" ht="20.100000000000001" customHeight="1" x14ac:dyDescent="0.25">
      <c r="A64" s="21">
        <v>3222106</v>
      </c>
      <c r="B64" s="22" t="s">
        <v>102</v>
      </c>
      <c r="C64" s="35">
        <v>79600</v>
      </c>
      <c r="D64" s="35">
        <v>-350</v>
      </c>
      <c r="E64" s="35">
        <f t="shared" si="29"/>
        <v>79250</v>
      </c>
    </row>
    <row r="65" spans="1:5" ht="20.100000000000001" customHeight="1" x14ac:dyDescent="0.25">
      <c r="A65" s="21">
        <v>3222107</v>
      </c>
      <c r="B65" s="22" t="s">
        <v>103</v>
      </c>
      <c r="C65" s="35">
        <v>3300</v>
      </c>
      <c r="D65" s="35">
        <v>75</v>
      </c>
      <c r="E65" s="35">
        <f t="shared" si="29"/>
        <v>3375</v>
      </c>
    </row>
    <row r="66" spans="1:5" ht="20.100000000000001" customHeight="1" x14ac:dyDescent="0.25">
      <c r="A66" s="21">
        <v>3222108</v>
      </c>
      <c r="B66" s="22" t="s">
        <v>104</v>
      </c>
      <c r="C66" s="35">
        <v>19900</v>
      </c>
      <c r="D66" s="35">
        <v>12725</v>
      </c>
      <c r="E66" s="35">
        <f t="shared" si="29"/>
        <v>32625</v>
      </c>
    </row>
    <row r="67" spans="1:5" ht="20.100000000000001" customHeight="1" x14ac:dyDescent="0.25">
      <c r="A67" s="21">
        <v>3222109</v>
      </c>
      <c r="B67" s="22" t="s">
        <v>105</v>
      </c>
      <c r="C67" s="35">
        <v>25900</v>
      </c>
      <c r="D67" s="35">
        <v>0</v>
      </c>
      <c r="E67" s="35">
        <f t="shared" si="29"/>
        <v>25900</v>
      </c>
    </row>
    <row r="68" spans="1:5" ht="20.100000000000001" customHeight="1" x14ac:dyDescent="0.25">
      <c r="A68" s="21">
        <v>3222110</v>
      </c>
      <c r="B68" s="22" t="s">
        <v>106</v>
      </c>
      <c r="C68" s="35">
        <v>39800</v>
      </c>
      <c r="D68" s="35">
        <v>-11500</v>
      </c>
      <c r="E68" s="35">
        <f t="shared" si="29"/>
        <v>28300</v>
      </c>
    </row>
    <row r="69" spans="1:5" ht="20.100000000000001" customHeight="1" x14ac:dyDescent="0.25">
      <c r="A69" s="21">
        <v>3222111</v>
      </c>
      <c r="B69" s="22" t="s">
        <v>107</v>
      </c>
      <c r="C69" s="35">
        <v>265400</v>
      </c>
      <c r="D69" s="35">
        <v>-150</v>
      </c>
      <c r="E69" s="35">
        <f t="shared" si="29"/>
        <v>265250</v>
      </c>
    </row>
    <row r="70" spans="1:5" ht="20.100000000000001" customHeight="1" x14ac:dyDescent="0.25">
      <c r="A70" s="21">
        <v>3222112</v>
      </c>
      <c r="B70" s="22" t="s">
        <v>108</v>
      </c>
      <c r="C70" s="35">
        <v>11300</v>
      </c>
      <c r="D70" s="35">
        <v>0</v>
      </c>
      <c r="E70" s="35">
        <f t="shared" si="29"/>
        <v>11300</v>
      </c>
    </row>
    <row r="71" spans="1:5" ht="20.100000000000001" customHeight="1" x14ac:dyDescent="0.25">
      <c r="A71" s="21">
        <v>3222120</v>
      </c>
      <c r="B71" s="22" t="s">
        <v>109</v>
      </c>
      <c r="C71" s="35">
        <v>19900</v>
      </c>
      <c r="D71" s="35">
        <v>0</v>
      </c>
      <c r="E71" s="35">
        <f t="shared" si="29"/>
        <v>19900</v>
      </c>
    </row>
    <row r="72" spans="1:5" ht="20.100000000000001" customHeight="1" x14ac:dyDescent="0.25">
      <c r="A72" s="21">
        <v>3222133</v>
      </c>
      <c r="B72" s="22" t="s">
        <v>110</v>
      </c>
      <c r="C72" s="35">
        <v>1647400</v>
      </c>
      <c r="D72" s="35">
        <v>-137762</v>
      </c>
      <c r="E72" s="35">
        <f t="shared" si="29"/>
        <v>1509638</v>
      </c>
    </row>
    <row r="73" spans="1:5" ht="20.100000000000001" customHeight="1" x14ac:dyDescent="0.25">
      <c r="A73" s="21">
        <v>3222135</v>
      </c>
      <c r="B73" s="22" t="s">
        <v>111</v>
      </c>
      <c r="C73" s="35">
        <v>24100</v>
      </c>
      <c r="D73" s="35">
        <v>-37</v>
      </c>
      <c r="E73" s="35">
        <f t="shared" si="29"/>
        <v>24063</v>
      </c>
    </row>
    <row r="74" spans="1:5" ht="20.100000000000001" customHeight="1" x14ac:dyDescent="0.25">
      <c r="A74" s="21">
        <v>3222137</v>
      </c>
      <c r="B74" s="22" t="s">
        <v>112</v>
      </c>
      <c r="C74" s="35">
        <v>23200</v>
      </c>
      <c r="D74" s="35">
        <v>50</v>
      </c>
      <c r="E74" s="35">
        <f t="shared" si="29"/>
        <v>23250</v>
      </c>
    </row>
    <row r="75" spans="1:5" ht="20.100000000000001" customHeight="1" x14ac:dyDescent="0.25">
      <c r="A75" s="21">
        <v>3222138</v>
      </c>
      <c r="B75" s="22" t="s">
        <v>113</v>
      </c>
      <c r="C75" s="35">
        <v>31400</v>
      </c>
      <c r="D75" s="35">
        <v>-190</v>
      </c>
      <c r="E75" s="35">
        <f t="shared" si="29"/>
        <v>31210</v>
      </c>
    </row>
    <row r="76" spans="1:5" ht="20.100000000000001" customHeight="1" x14ac:dyDescent="0.25">
      <c r="A76" s="21">
        <v>3222139</v>
      </c>
      <c r="B76" s="22" t="s">
        <v>114</v>
      </c>
      <c r="C76" s="35">
        <v>99500</v>
      </c>
      <c r="D76" s="35">
        <v>-137</v>
      </c>
      <c r="E76" s="35">
        <f t="shared" si="29"/>
        <v>99363</v>
      </c>
    </row>
    <row r="77" spans="1:5" ht="20.100000000000001" customHeight="1" x14ac:dyDescent="0.25">
      <c r="A77" s="21">
        <v>3222140</v>
      </c>
      <c r="B77" s="22" t="s">
        <v>115</v>
      </c>
      <c r="C77" s="35">
        <v>26500</v>
      </c>
      <c r="D77" s="35">
        <v>0</v>
      </c>
      <c r="E77" s="35">
        <f t="shared" si="29"/>
        <v>26500</v>
      </c>
    </row>
    <row r="78" spans="1:5" ht="20.100000000000001" customHeight="1" x14ac:dyDescent="0.25">
      <c r="A78" s="21">
        <v>3222141</v>
      </c>
      <c r="B78" s="22" t="s">
        <v>116</v>
      </c>
      <c r="C78" s="35">
        <v>46500</v>
      </c>
      <c r="D78" s="35">
        <v>12460</v>
      </c>
      <c r="E78" s="35">
        <f t="shared" si="29"/>
        <v>58960</v>
      </c>
    </row>
    <row r="79" spans="1:5" ht="20.100000000000001" customHeight="1" x14ac:dyDescent="0.25">
      <c r="A79" s="36">
        <v>32229</v>
      </c>
      <c r="B79" s="37" t="s">
        <v>117</v>
      </c>
      <c r="C79" s="38">
        <f t="shared" ref="C79:E79" si="30">C80</f>
        <v>25200</v>
      </c>
      <c r="D79" s="38">
        <f t="shared" si="30"/>
        <v>0</v>
      </c>
      <c r="E79" s="38">
        <f t="shared" si="30"/>
        <v>25200</v>
      </c>
    </row>
    <row r="80" spans="1:5" ht="20.100000000000001" customHeight="1" x14ac:dyDescent="0.25">
      <c r="A80" s="21">
        <v>3222921</v>
      </c>
      <c r="B80" s="22" t="s">
        <v>118</v>
      </c>
      <c r="C80" s="35">
        <v>25200</v>
      </c>
      <c r="D80" s="35">
        <v>0</v>
      </c>
      <c r="E80" s="35">
        <f>C80+D80</f>
        <v>25200</v>
      </c>
    </row>
    <row r="81" spans="1:5" ht="20.100000000000001" customHeight="1" x14ac:dyDescent="0.25">
      <c r="A81" s="18">
        <v>3223</v>
      </c>
      <c r="B81" s="19" t="s">
        <v>119</v>
      </c>
      <c r="C81" s="34">
        <f t="shared" ref="C81:E81" si="31">SUM(C82:C85)</f>
        <v>400700</v>
      </c>
      <c r="D81" s="34">
        <f t="shared" si="31"/>
        <v>-3723</v>
      </c>
      <c r="E81" s="34">
        <f t="shared" si="31"/>
        <v>396977</v>
      </c>
    </row>
    <row r="82" spans="1:5" ht="20.100000000000001" customHeight="1" x14ac:dyDescent="0.25">
      <c r="A82" s="21">
        <v>32231</v>
      </c>
      <c r="B82" s="22" t="s">
        <v>120</v>
      </c>
      <c r="C82" s="35">
        <v>152900</v>
      </c>
      <c r="D82" s="35">
        <v>-949</v>
      </c>
      <c r="E82" s="35">
        <f t="shared" ref="E82:E85" si="32">C82+D82</f>
        <v>151951</v>
      </c>
    </row>
    <row r="83" spans="1:5" ht="20.100000000000001" customHeight="1" x14ac:dyDescent="0.25">
      <c r="A83" s="21">
        <v>32232</v>
      </c>
      <c r="B83" s="22" t="s">
        <v>121</v>
      </c>
      <c r="C83" s="35">
        <v>2700</v>
      </c>
      <c r="D83" s="35">
        <v>0</v>
      </c>
      <c r="E83" s="35">
        <f t="shared" si="32"/>
        <v>2700</v>
      </c>
    </row>
    <row r="84" spans="1:5" ht="20.100000000000001" customHeight="1" x14ac:dyDescent="0.25">
      <c r="A84" s="21">
        <v>32233</v>
      </c>
      <c r="B84" s="22" t="s">
        <v>122</v>
      </c>
      <c r="C84" s="35">
        <v>152900</v>
      </c>
      <c r="D84" s="35">
        <v>-949</v>
      </c>
      <c r="E84" s="35">
        <f t="shared" si="32"/>
        <v>151951</v>
      </c>
    </row>
    <row r="85" spans="1:5" ht="20.100000000000001" customHeight="1" x14ac:dyDescent="0.25">
      <c r="A85" s="21">
        <v>32234</v>
      </c>
      <c r="B85" s="22" t="s">
        <v>123</v>
      </c>
      <c r="C85" s="35">
        <v>92200</v>
      </c>
      <c r="D85" s="35">
        <v>-1825</v>
      </c>
      <c r="E85" s="35">
        <f t="shared" si="32"/>
        <v>90375</v>
      </c>
    </row>
    <row r="86" spans="1:5" ht="20.100000000000001" customHeight="1" x14ac:dyDescent="0.25">
      <c r="A86" s="18">
        <v>3224</v>
      </c>
      <c r="B86" s="19" t="s">
        <v>124</v>
      </c>
      <c r="C86" s="34">
        <f t="shared" ref="C86:E86" si="33">SUM(C87:C88)</f>
        <v>163100</v>
      </c>
      <c r="D86" s="34">
        <f t="shared" si="33"/>
        <v>-2534</v>
      </c>
      <c r="E86" s="34">
        <f t="shared" si="33"/>
        <v>160566</v>
      </c>
    </row>
    <row r="87" spans="1:5" ht="20.100000000000001" customHeight="1" x14ac:dyDescent="0.25">
      <c r="A87" s="21">
        <v>32242</v>
      </c>
      <c r="B87" s="22" t="s">
        <v>125</v>
      </c>
      <c r="C87" s="35">
        <v>130100</v>
      </c>
      <c r="D87" s="35">
        <v>100</v>
      </c>
      <c r="E87" s="35">
        <f t="shared" ref="E87:E88" si="34">C87+D87</f>
        <v>130200</v>
      </c>
    </row>
    <row r="88" spans="1:5" ht="20.100000000000001" customHeight="1" x14ac:dyDescent="0.25">
      <c r="A88" s="21">
        <v>32244</v>
      </c>
      <c r="B88" s="22" t="s">
        <v>126</v>
      </c>
      <c r="C88" s="35">
        <v>33000</v>
      </c>
      <c r="D88" s="35">
        <v>-2634</v>
      </c>
      <c r="E88" s="35">
        <f t="shared" si="34"/>
        <v>30366</v>
      </c>
    </row>
    <row r="89" spans="1:5" ht="20.100000000000001" customHeight="1" x14ac:dyDescent="0.25">
      <c r="A89" s="18">
        <v>3225</v>
      </c>
      <c r="B89" s="19" t="s">
        <v>127</v>
      </c>
      <c r="C89" s="34">
        <f t="shared" ref="C89:E89" si="35">SUM(C90:C91)</f>
        <v>33200</v>
      </c>
      <c r="D89" s="34">
        <f t="shared" si="35"/>
        <v>0</v>
      </c>
      <c r="E89" s="34">
        <f t="shared" si="35"/>
        <v>33200</v>
      </c>
    </row>
    <row r="90" spans="1:5" ht="20.100000000000001" customHeight="1" x14ac:dyDescent="0.25">
      <c r="A90" s="21">
        <v>32251</v>
      </c>
      <c r="B90" s="22" t="s">
        <v>128</v>
      </c>
      <c r="C90" s="35">
        <v>33200</v>
      </c>
      <c r="D90" s="35">
        <v>0</v>
      </c>
      <c r="E90" s="35">
        <f t="shared" ref="E90:E91" si="36">C90+D90</f>
        <v>33200</v>
      </c>
    </row>
    <row r="91" spans="1:5" ht="20.100000000000001" customHeight="1" x14ac:dyDescent="0.25">
      <c r="A91" s="21">
        <v>32252</v>
      </c>
      <c r="B91" s="22" t="s">
        <v>129</v>
      </c>
      <c r="C91" s="35">
        <v>0</v>
      </c>
      <c r="D91" s="35"/>
      <c r="E91" s="35">
        <f t="shared" si="36"/>
        <v>0</v>
      </c>
    </row>
    <row r="92" spans="1:5" ht="20.100000000000001" customHeight="1" x14ac:dyDescent="0.25">
      <c r="A92" s="18">
        <v>3227</v>
      </c>
      <c r="B92" s="19" t="s">
        <v>130</v>
      </c>
      <c r="C92" s="34">
        <f t="shared" ref="C92:E92" si="37">C93</f>
        <v>33000</v>
      </c>
      <c r="D92" s="34">
        <f t="shared" si="37"/>
        <v>-224</v>
      </c>
      <c r="E92" s="34">
        <f t="shared" si="37"/>
        <v>32776</v>
      </c>
    </row>
    <row r="93" spans="1:5" ht="20.100000000000001" customHeight="1" x14ac:dyDescent="0.25">
      <c r="A93" s="21">
        <v>32271</v>
      </c>
      <c r="B93" s="22" t="s">
        <v>130</v>
      </c>
      <c r="C93" s="35">
        <v>33000</v>
      </c>
      <c r="D93" s="35">
        <v>-224</v>
      </c>
      <c r="E93" s="35">
        <f>C93+D93</f>
        <v>32776</v>
      </c>
    </row>
    <row r="94" spans="1:5" ht="20.100000000000001" customHeight="1" x14ac:dyDescent="0.25">
      <c r="A94" s="15">
        <v>323</v>
      </c>
      <c r="B94" s="16" t="s">
        <v>131</v>
      </c>
      <c r="C94" s="33">
        <f>C95+C99+C113+C115+C125+C131+C139+C154+C158</f>
        <v>2303200</v>
      </c>
      <c r="D94" s="33">
        <f t="shared" ref="D94:E94" si="38">D95+D99+D113+D115+D125+D131+D139+D154+D158</f>
        <v>125575</v>
      </c>
      <c r="E94" s="33">
        <f t="shared" si="38"/>
        <v>2428775</v>
      </c>
    </row>
    <row r="95" spans="1:5" ht="20.100000000000001" customHeight="1" x14ac:dyDescent="0.25">
      <c r="A95" s="18">
        <v>3231</v>
      </c>
      <c r="B95" s="19" t="s">
        <v>132</v>
      </c>
      <c r="C95" s="34">
        <f t="shared" ref="C95:E95" si="39">SUM(C96:C98)</f>
        <v>111800</v>
      </c>
      <c r="D95" s="34">
        <f t="shared" si="39"/>
        <v>-699</v>
      </c>
      <c r="E95" s="34">
        <f t="shared" si="39"/>
        <v>111101</v>
      </c>
    </row>
    <row r="96" spans="1:5" ht="20.100000000000001" customHeight="1" x14ac:dyDescent="0.25">
      <c r="A96" s="21">
        <v>32311</v>
      </c>
      <c r="B96" s="22" t="s">
        <v>133</v>
      </c>
      <c r="C96" s="35">
        <v>91700</v>
      </c>
      <c r="D96" s="35">
        <v>-602</v>
      </c>
      <c r="E96" s="35">
        <f t="shared" ref="E96:E98" si="40">C96+D96</f>
        <v>91098</v>
      </c>
    </row>
    <row r="97" spans="1:5" ht="20.100000000000001" customHeight="1" x14ac:dyDescent="0.25">
      <c r="A97" s="21">
        <v>32313</v>
      </c>
      <c r="B97" s="22" t="s">
        <v>134</v>
      </c>
      <c r="C97" s="35">
        <v>20100</v>
      </c>
      <c r="D97" s="35">
        <v>-97</v>
      </c>
      <c r="E97" s="35">
        <f t="shared" si="40"/>
        <v>20003</v>
      </c>
    </row>
    <row r="98" spans="1:5" ht="20.100000000000001" customHeight="1" x14ac:dyDescent="0.25">
      <c r="A98" s="21">
        <v>32314</v>
      </c>
      <c r="B98" s="22" t="s">
        <v>135</v>
      </c>
      <c r="C98" s="35">
        <v>0</v>
      </c>
      <c r="D98" s="35">
        <v>0</v>
      </c>
      <c r="E98" s="35">
        <f t="shared" si="40"/>
        <v>0</v>
      </c>
    </row>
    <row r="99" spans="1:5" ht="20.100000000000001" customHeight="1" x14ac:dyDescent="0.25">
      <c r="A99" s="18">
        <v>3232</v>
      </c>
      <c r="B99" s="19" t="s">
        <v>136</v>
      </c>
      <c r="C99" s="34">
        <f t="shared" ref="C99:E99" si="41">C100+C104+C108+C111</f>
        <v>407900</v>
      </c>
      <c r="D99" s="34">
        <f t="shared" si="41"/>
        <v>136220</v>
      </c>
      <c r="E99" s="34">
        <f t="shared" si="41"/>
        <v>544120</v>
      </c>
    </row>
    <row r="100" spans="1:5" ht="20.100000000000001" customHeight="1" x14ac:dyDescent="0.25">
      <c r="A100" s="36">
        <v>32321</v>
      </c>
      <c r="B100" s="37" t="s">
        <v>137</v>
      </c>
      <c r="C100" s="38">
        <f t="shared" ref="C100:E100" si="42">SUM(C101:C103)</f>
        <v>16100</v>
      </c>
      <c r="D100" s="38">
        <f t="shared" si="42"/>
        <v>-194</v>
      </c>
      <c r="E100" s="38">
        <f t="shared" si="42"/>
        <v>15906</v>
      </c>
    </row>
    <row r="101" spans="1:5" ht="20.100000000000001" customHeight="1" x14ac:dyDescent="0.25">
      <c r="A101" s="21">
        <v>323210</v>
      </c>
      <c r="B101" s="22" t="s">
        <v>138</v>
      </c>
      <c r="C101" s="35">
        <v>16100</v>
      </c>
      <c r="D101" s="35">
        <v>-194</v>
      </c>
      <c r="E101" s="35">
        <f t="shared" ref="E101:E103" si="43">C101+D101</f>
        <v>15906</v>
      </c>
    </row>
    <row r="102" spans="1:5" ht="20.100000000000001" customHeight="1" x14ac:dyDescent="0.25">
      <c r="A102" s="21">
        <v>3232101</v>
      </c>
      <c r="B102" s="22" t="s">
        <v>139</v>
      </c>
      <c r="C102" s="35">
        <v>0</v>
      </c>
      <c r="D102" s="35">
        <v>0</v>
      </c>
      <c r="E102" s="35">
        <f t="shared" si="43"/>
        <v>0</v>
      </c>
    </row>
    <row r="103" spans="1:5" ht="20.100000000000001" customHeight="1" x14ac:dyDescent="0.25">
      <c r="A103" s="21">
        <v>323211</v>
      </c>
      <c r="B103" s="22" t="s">
        <v>140</v>
      </c>
      <c r="C103" s="35">
        <v>0</v>
      </c>
      <c r="D103" s="35">
        <v>0</v>
      </c>
      <c r="E103" s="35">
        <f t="shared" si="43"/>
        <v>0</v>
      </c>
    </row>
    <row r="104" spans="1:5" ht="20.100000000000001" customHeight="1" x14ac:dyDescent="0.25">
      <c r="A104" s="36">
        <v>32322</v>
      </c>
      <c r="B104" s="37" t="s">
        <v>141</v>
      </c>
      <c r="C104" s="38">
        <f t="shared" ref="C104:E104" si="44">SUM(C105:C107)</f>
        <v>329700</v>
      </c>
      <c r="D104" s="38">
        <f t="shared" si="44"/>
        <v>131161</v>
      </c>
      <c r="E104" s="38">
        <f t="shared" si="44"/>
        <v>460861</v>
      </c>
    </row>
    <row r="105" spans="1:5" ht="20.100000000000001" customHeight="1" x14ac:dyDescent="0.25">
      <c r="A105" s="21">
        <v>323220</v>
      </c>
      <c r="B105" s="22" t="s">
        <v>142</v>
      </c>
      <c r="C105" s="35">
        <v>296500</v>
      </c>
      <c r="D105" s="35">
        <v>119361</v>
      </c>
      <c r="E105" s="35">
        <f t="shared" ref="E105:E107" si="45">C105+D105</f>
        <v>415861</v>
      </c>
    </row>
    <row r="106" spans="1:5" ht="20.100000000000001" customHeight="1" x14ac:dyDescent="0.25">
      <c r="A106" s="21">
        <v>323221</v>
      </c>
      <c r="B106" s="22" t="s">
        <v>143</v>
      </c>
      <c r="C106" s="35">
        <v>0</v>
      </c>
      <c r="D106" s="35">
        <v>0</v>
      </c>
      <c r="E106" s="35">
        <f t="shared" si="45"/>
        <v>0</v>
      </c>
    </row>
    <row r="107" spans="1:5" ht="20.100000000000001" customHeight="1" x14ac:dyDescent="0.25">
      <c r="A107" s="21">
        <v>323222</v>
      </c>
      <c r="B107" s="22" t="s">
        <v>144</v>
      </c>
      <c r="C107" s="35">
        <v>33200</v>
      </c>
      <c r="D107" s="35">
        <v>11800</v>
      </c>
      <c r="E107" s="35">
        <f t="shared" si="45"/>
        <v>45000</v>
      </c>
    </row>
    <row r="108" spans="1:5" ht="20.100000000000001" customHeight="1" x14ac:dyDescent="0.25">
      <c r="A108" s="36">
        <v>32323</v>
      </c>
      <c r="B108" s="37" t="s">
        <v>145</v>
      </c>
      <c r="C108" s="38">
        <f t="shared" ref="C108:E108" si="46">SUM(C109:C110)</f>
        <v>62100</v>
      </c>
      <c r="D108" s="38">
        <f t="shared" si="46"/>
        <v>5253</v>
      </c>
      <c r="E108" s="38">
        <f t="shared" si="46"/>
        <v>67353</v>
      </c>
    </row>
    <row r="109" spans="1:5" ht="20.100000000000001" customHeight="1" x14ac:dyDescent="0.25">
      <c r="A109" s="21">
        <v>323230</v>
      </c>
      <c r="B109" s="22" t="s">
        <v>146</v>
      </c>
      <c r="C109" s="35">
        <v>58800</v>
      </c>
      <c r="D109" s="35">
        <v>5299</v>
      </c>
      <c r="E109" s="35">
        <f t="shared" ref="E109:E110" si="47">C109+D109</f>
        <v>64099</v>
      </c>
    </row>
    <row r="110" spans="1:5" ht="20.100000000000001" customHeight="1" x14ac:dyDescent="0.25">
      <c r="A110" s="21">
        <v>323231</v>
      </c>
      <c r="B110" s="22" t="s">
        <v>147</v>
      </c>
      <c r="C110" s="35">
        <v>3300</v>
      </c>
      <c r="D110" s="35">
        <v>-46</v>
      </c>
      <c r="E110" s="35">
        <f t="shared" si="47"/>
        <v>3254</v>
      </c>
    </row>
    <row r="111" spans="1:5" ht="20.100000000000001" customHeight="1" x14ac:dyDescent="0.25">
      <c r="A111" s="36">
        <v>32329</v>
      </c>
      <c r="B111" s="37" t="s">
        <v>148</v>
      </c>
      <c r="C111" s="38">
        <f t="shared" ref="C111:E111" si="48">C112</f>
        <v>0</v>
      </c>
      <c r="D111" s="38">
        <f t="shared" si="48"/>
        <v>0</v>
      </c>
      <c r="E111" s="38">
        <f t="shared" si="48"/>
        <v>0</v>
      </c>
    </row>
    <row r="112" spans="1:5" ht="20.100000000000001" customHeight="1" x14ac:dyDescent="0.25">
      <c r="A112" s="21">
        <v>323290</v>
      </c>
      <c r="B112" s="22" t="s">
        <v>149</v>
      </c>
      <c r="C112" s="35">
        <v>0</v>
      </c>
      <c r="D112" s="35">
        <v>0</v>
      </c>
      <c r="E112" s="35">
        <f>C112+D112</f>
        <v>0</v>
      </c>
    </row>
    <row r="113" spans="1:5" ht="20.100000000000001" customHeight="1" x14ac:dyDescent="0.25">
      <c r="A113" s="18">
        <v>3233</v>
      </c>
      <c r="B113" s="19" t="s">
        <v>150</v>
      </c>
      <c r="C113" s="34">
        <f t="shared" ref="C113:E113" si="49">C114</f>
        <v>29000</v>
      </c>
      <c r="D113" s="34">
        <f t="shared" si="49"/>
        <v>5859</v>
      </c>
      <c r="E113" s="34">
        <f t="shared" si="49"/>
        <v>34859</v>
      </c>
    </row>
    <row r="114" spans="1:5" ht="20.100000000000001" customHeight="1" x14ac:dyDescent="0.25">
      <c r="A114" s="21">
        <v>32339</v>
      </c>
      <c r="B114" s="22" t="s">
        <v>151</v>
      </c>
      <c r="C114" s="35">
        <v>29000</v>
      </c>
      <c r="D114" s="35">
        <v>5859</v>
      </c>
      <c r="E114" s="35">
        <f>C114+D114</f>
        <v>34859</v>
      </c>
    </row>
    <row r="115" spans="1:5" ht="20.100000000000001" customHeight="1" x14ac:dyDescent="0.25">
      <c r="A115" s="18">
        <v>3234</v>
      </c>
      <c r="B115" s="19" t="s">
        <v>152</v>
      </c>
      <c r="C115" s="34">
        <f t="shared" ref="C115:E115" si="50">SUM(C116:C120)</f>
        <v>398400</v>
      </c>
      <c r="D115" s="34">
        <f t="shared" si="50"/>
        <v>-83</v>
      </c>
      <c r="E115" s="34">
        <f t="shared" si="50"/>
        <v>398317</v>
      </c>
    </row>
    <row r="116" spans="1:5" ht="20.100000000000001" customHeight="1" x14ac:dyDescent="0.25">
      <c r="A116" s="21">
        <v>32341</v>
      </c>
      <c r="B116" s="22" t="s">
        <v>153</v>
      </c>
      <c r="C116" s="35">
        <v>20600</v>
      </c>
      <c r="D116" s="35">
        <v>0</v>
      </c>
      <c r="E116" s="35">
        <f t="shared" ref="E116:E119" si="51">C116+D116</f>
        <v>20600</v>
      </c>
    </row>
    <row r="117" spans="1:5" ht="20.100000000000001" customHeight="1" x14ac:dyDescent="0.25">
      <c r="A117" s="21">
        <v>32342</v>
      </c>
      <c r="B117" s="22" t="s">
        <v>154</v>
      </c>
      <c r="C117" s="35">
        <v>160900</v>
      </c>
      <c r="D117" s="35">
        <v>0</v>
      </c>
      <c r="E117" s="35">
        <f t="shared" si="51"/>
        <v>160900</v>
      </c>
    </row>
    <row r="118" spans="1:5" ht="20.100000000000001" customHeight="1" x14ac:dyDescent="0.25">
      <c r="A118" s="21">
        <v>32344</v>
      </c>
      <c r="B118" s="22" t="s">
        <v>155</v>
      </c>
      <c r="C118" s="35">
        <v>2400</v>
      </c>
      <c r="D118" s="35">
        <v>10</v>
      </c>
      <c r="E118" s="35">
        <f t="shared" si="51"/>
        <v>2410</v>
      </c>
    </row>
    <row r="119" spans="1:5" ht="20.100000000000001" customHeight="1" x14ac:dyDescent="0.25">
      <c r="A119" s="21">
        <v>32347</v>
      </c>
      <c r="B119" s="22" t="s">
        <v>156</v>
      </c>
      <c r="C119" s="35">
        <v>2400</v>
      </c>
      <c r="D119" s="35">
        <v>0</v>
      </c>
      <c r="E119" s="35">
        <f t="shared" si="51"/>
        <v>2400</v>
      </c>
    </row>
    <row r="120" spans="1:5" ht="20.100000000000001" customHeight="1" x14ac:dyDescent="0.25">
      <c r="A120" s="36">
        <v>32349</v>
      </c>
      <c r="B120" s="37" t="s">
        <v>157</v>
      </c>
      <c r="C120" s="38">
        <f t="shared" ref="C120:E120" si="52">SUM(C121:C124)</f>
        <v>212100</v>
      </c>
      <c r="D120" s="38">
        <f t="shared" si="52"/>
        <v>-93</v>
      </c>
      <c r="E120" s="38">
        <f t="shared" si="52"/>
        <v>212007</v>
      </c>
    </row>
    <row r="121" spans="1:5" ht="20.100000000000001" customHeight="1" x14ac:dyDescent="0.25">
      <c r="A121" s="21">
        <v>323490</v>
      </c>
      <c r="B121" s="22" t="s">
        <v>158</v>
      </c>
      <c r="C121" s="35">
        <v>199100</v>
      </c>
      <c r="D121" s="35">
        <v>0</v>
      </c>
      <c r="E121" s="35">
        <f t="shared" ref="E121:E163" si="53">C121+D121</f>
        <v>199100</v>
      </c>
    </row>
    <row r="122" spans="1:5" ht="20.100000000000001" customHeight="1" x14ac:dyDescent="0.25">
      <c r="A122" s="21">
        <v>323492</v>
      </c>
      <c r="B122" s="22" t="s">
        <v>159</v>
      </c>
      <c r="C122" s="35">
        <v>11300</v>
      </c>
      <c r="D122" s="35">
        <v>-93</v>
      </c>
      <c r="E122" s="35">
        <f t="shared" si="53"/>
        <v>11207</v>
      </c>
    </row>
    <row r="123" spans="1:5" ht="20.100000000000001" customHeight="1" x14ac:dyDescent="0.25">
      <c r="A123" s="21">
        <v>323493</v>
      </c>
      <c r="B123" s="22" t="s">
        <v>160</v>
      </c>
      <c r="C123" s="35">
        <v>1700</v>
      </c>
      <c r="D123" s="35">
        <v>0</v>
      </c>
      <c r="E123" s="35">
        <f t="shared" si="53"/>
        <v>1700</v>
      </c>
    </row>
    <row r="124" spans="1:5" ht="20.100000000000001" customHeight="1" x14ac:dyDescent="0.25">
      <c r="A124" s="21">
        <v>323495</v>
      </c>
      <c r="B124" s="22" t="s">
        <v>161</v>
      </c>
      <c r="C124" s="35">
        <v>0</v>
      </c>
      <c r="D124" s="35">
        <v>0</v>
      </c>
      <c r="E124" s="35">
        <f t="shared" si="53"/>
        <v>0</v>
      </c>
    </row>
    <row r="125" spans="1:5" ht="20.100000000000001" customHeight="1" x14ac:dyDescent="0.25">
      <c r="A125" s="18">
        <v>3235</v>
      </c>
      <c r="B125" s="19" t="s">
        <v>162</v>
      </c>
      <c r="C125" s="34">
        <f t="shared" ref="C125:E125" si="54">SUM(C126:C130)</f>
        <v>268400</v>
      </c>
      <c r="D125" s="34">
        <f t="shared" si="54"/>
        <v>-5008</v>
      </c>
      <c r="E125" s="34">
        <f t="shared" si="54"/>
        <v>263392</v>
      </c>
    </row>
    <row r="126" spans="1:5" ht="20.100000000000001" customHeight="1" x14ac:dyDescent="0.25">
      <c r="A126" s="21" t="s">
        <v>163</v>
      </c>
      <c r="B126" s="22" t="s">
        <v>164</v>
      </c>
      <c r="C126" s="35">
        <v>0</v>
      </c>
      <c r="D126" s="35">
        <v>0</v>
      </c>
      <c r="E126" s="35">
        <f t="shared" si="53"/>
        <v>0</v>
      </c>
    </row>
    <row r="127" spans="1:5" ht="20.100000000000001" customHeight="1" x14ac:dyDescent="0.25">
      <c r="A127" s="21">
        <v>32353</v>
      </c>
      <c r="B127" s="22" t="s">
        <v>165</v>
      </c>
      <c r="C127" s="35">
        <v>0</v>
      </c>
      <c r="D127" s="35">
        <v>0</v>
      </c>
      <c r="E127" s="35">
        <f t="shared" si="53"/>
        <v>0</v>
      </c>
    </row>
    <row r="128" spans="1:5" ht="20.100000000000001" customHeight="1" x14ac:dyDescent="0.25">
      <c r="A128" s="21">
        <v>32354</v>
      </c>
      <c r="B128" s="22" t="s">
        <v>166</v>
      </c>
      <c r="C128" s="35">
        <v>190700</v>
      </c>
      <c r="D128" s="35">
        <v>-1153</v>
      </c>
      <c r="E128" s="35">
        <f t="shared" si="53"/>
        <v>189547</v>
      </c>
    </row>
    <row r="129" spans="1:5" ht="20.100000000000001" customHeight="1" x14ac:dyDescent="0.25">
      <c r="A129" s="21">
        <v>32355</v>
      </c>
      <c r="B129" s="22" t="s">
        <v>167</v>
      </c>
      <c r="C129" s="35">
        <v>14700</v>
      </c>
      <c r="D129" s="35">
        <v>-3855</v>
      </c>
      <c r="E129" s="35">
        <f t="shared" si="53"/>
        <v>10845</v>
      </c>
    </row>
    <row r="130" spans="1:5" ht="20.100000000000001" customHeight="1" x14ac:dyDescent="0.25">
      <c r="A130" s="21">
        <v>32359</v>
      </c>
      <c r="B130" s="22" t="s">
        <v>168</v>
      </c>
      <c r="C130" s="35">
        <v>63000</v>
      </c>
      <c r="D130" s="35">
        <v>0</v>
      </c>
      <c r="E130" s="35">
        <f t="shared" si="53"/>
        <v>63000</v>
      </c>
    </row>
    <row r="131" spans="1:5" ht="20.100000000000001" customHeight="1" x14ac:dyDescent="0.25">
      <c r="A131" s="18">
        <v>3236</v>
      </c>
      <c r="B131" s="19" t="s">
        <v>169</v>
      </c>
      <c r="C131" s="34">
        <f t="shared" ref="C131:E131" si="55">C132+C133+C137</f>
        <v>213800</v>
      </c>
      <c r="D131" s="34">
        <f t="shared" si="55"/>
        <v>53250</v>
      </c>
      <c r="E131" s="34">
        <f t="shared" si="55"/>
        <v>267050</v>
      </c>
    </row>
    <row r="132" spans="1:5" ht="20.100000000000001" customHeight="1" x14ac:dyDescent="0.25">
      <c r="A132" s="36">
        <v>32361</v>
      </c>
      <c r="B132" s="37" t="s">
        <v>170</v>
      </c>
      <c r="C132" s="38">
        <v>30600</v>
      </c>
      <c r="D132" s="38">
        <v>59775</v>
      </c>
      <c r="E132" s="38">
        <f t="shared" si="53"/>
        <v>90375</v>
      </c>
    </row>
    <row r="133" spans="1:5" ht="20.100000000000001" customHeight="1" x14ac:dyDescent="0.25">
      <c r="A133" s="36">
        <v>32363</v>
      </c>
      <c r="B133" s="37" t="s">
        <v>171</v>
      </c>
      <c r="C133" s="38">
        <f t="shared" ref="C133:E133" si="56">SUM(C134:C136)</f>
        <v>143400</v>
      </c>
      <c r="D133" s="38">
        <f t="shared" si="56"/>
        <v>-6600</v>
      </c>
      <c r="E133" s="38">
        <f t="shared" si="56"/>
        <v>136800</v>
      </c>
    </row>
    <row r="134" spans="1:5" ht="20.100000000000001" customHeight="1" x14ac:dyDescent="0.25">
      <c r="A134" s="21">
        <v>323630</v>
      </c>
      <c r="B134" s="39" t="s">
        <v>172</v>
      </c>
      <c r="C134" s="35">
        <v>86300</v>
      </c>
      <c r="D134" s="35">
        <v>-6600</v>
      </c>
      <c r="E134" s="35">
        <f t="shared" si="53"/>
        <v>79700</v>
      </c>
    </row>
    <row r="135" spans="1:5" ht="20.100000000000001" customHeight="1" x14ac:dyDescent="0.25">
      <c r="A135" s="21">
        <v>323631</v>
      </c>
      <c r="B135" s="22" t="s">
        <v>173</v>
      </c>
      <c r="C135" s="35">
        <v>39800</v>
      </c>
      <c r="D135" s="35">
        <v>0</v>
      </c>
      <c r="E135" s="35">
        <f t="shared" si="53"/>
        <v>39800</v>
      </c>
    </row>
    <row r="136" spans="1:5" ht="20.100000000000001" customHeight="1" x14ac:dyDescent="0.25">
      <c r="A136" s="21">
        <v>323632</v>
      </c>
      <c r="B136" s="22" t="s">
        <v>174</v>
      </c>
      <c r="C136" s="35">
        <v>17300</v>
      </c>
      <c r="D136" s="35">
        <v>0</v>
      </c>
      <c r="E136" s="35">
        <f t="shared" si="53"/>
        <v>17300</v>
      </c>
    </row>
    <row r="137" spans="1:5" ht="20.100000000000001" customHeight="1" x14ac:dyDescent="0.25">
      <c r="A137" s="36">
        <v>32369</v>
      </c>
      <c r="B137" s="37" t="s">
        <v>175</v>
      </c>
      <c r="C137" s="38">
        <f t="shared" ref="C137:E137" si="57">C138</f>
        <v>39800</v>
      </c>
      <c r="D137" s="38">
        <f t="shared" si="57"/>
        <v>75</v>
      </c>
      <c r="E137" s="38">
        <f t="shared" si="57"/>
        <v>39875</v>
      </c>
    </row>
    <row r="138" spans="1:5" ht="20.100000000000001" customHeight="1" x14ac:dyDescent="0.25">
      <c r="A138" s="21">
        <v>323691</v>
      </c>
      <c r="B138" s="22" t="s">
        <v>176</v>
      </c>
      <c r="C138" s="35">
        <v>39800</v>
      </c>
      <c r="D138" s="35">
        <v>75</v>
      </c>
      <c r="E138" s="35">
        <f t="shared" si="53"/>
        <v>39875</v>
      </c>
    </row>
    <row r="139" spans="1:5" ht="20.100000000000001" customHeight="1" x14ac:dyDescent="0.25">
      <c r="A139" s="18">
        <v>3237</v>
      </c>
      <c r="B139" s="19" t="s">
        <v>177</v>
      </c>
      <c r="C139" s="34">
        <f>SUM(C140:C146)</f>
        <v>216900</v>
      </c>
      <c r="D139" s="34">
        <f>SUM(D140:D146)</f>
        <v>-1761</v>
      </c>
      <c r="E139" s="34">
        <f t="shared" ref="E139" si="58">SUM(E140:E146)</f>
        <v>215139</v>
      </c>
    </row>
    <row r="140" spans="1:5" ht="20.100000000000001" customHeight="1" x14ac:dyDescent="0.25">
      <c r="A140" s="21">
        <v>32371</v>
      </c>
      <c r="B140" s="22" t="s">
        <v>178</v>
      </c>
      <c r="C140" s="35">
        <v>0</v>
      </c>
      <c r="D140" s="35">
        <v>0</v>
      </c>
      <c r="E140" s="35">
        <f t="shared" si="53"/>
        <v>0</v>
      </c>
    </row>
    <row r="141" spans="1:5" ht="20.100000000000001" customHeight="1" x14ac:dyDescent="0.25">
      <c r="A141" s="21">
        <v>32372</v>
      </c>
      <c r="B141" s="22" t="s">
        <v>179</v>
      </c>
      <c r="C141" s="35">
        <v>43100</v>
      </c>
      <c r="D141" s="35">
        <v>0</v>
      </c>
      <c r="E141" s="35">
        <f t="shared" si="53"/>
        <v>43100</v>
      </c>
    </row>
    <row r="142" spans="1:5" ht="20.100000000000001" customHeight="1" x14ac:dyDescent="0.25">
      <c r="A142" s="21">
        <v>32373</v>
      </c>
      <c r="B142" s="22" t="s">
        <v>180</v>
      </c>
      <c r="C142" s="35">
        <v>43100</v>
      </c>
      <c r="D142" s="35">
        <v>0</v>
      </c>
      <c r="E142" s="35">
        <f t="shared" si="53"/>
        <v>43100</v>
      </c>
    </row>
    <row r="143" spans="1:5" ht="20.100000000000001" customHeight="1" x14ac:dyDescent="0.25">
      <c r="A143" s="21">
        <v>32374</v>
      </c>
      <c r="B143" s="22" t="s">
        <v>288</v>
      </c>
      <c r="C143" s="35">
        <v>4000</v>
      </c>
      <c r="D143" s="35">
        <v>0</v>
      </c>
      <c r="E143" s="35">
        <f t="shared" si="53"/>
        <v>4000</v>
      </c>
    </row>
    <row r="144" spans="1:5" ht="20.100000000000001" customHeight="1" x14ac:dyDescent="0.25">
      <c r="A144" s="21">
        <v>32376</v>
      </c>
      <c r="B144" s="22" t="s">
        <v>289</v>
      </c>
      <c r="C144" s="35">
        <v>0</v>
      </c>
      <c r="D144" s="35">
        <v>0</v>
      </c>
      <c r="E144" s="35">
        <f t="shared" si="53"/>
        <v>0</v>
      </c>
    </row>
    <row r="145" spans="1:5" ht="20.100000000000001" customHeight="1" x14ac:dyDescent="0.25">
      <c r="A145" s="21">
        <v>32377</v>
      </c>
      <c r="B145" s="22" t="s">
        <v>181</v>
      </c>
      <c r="C145" s="35">
        <v>49800</v>
      </c>
      <c r="D145" s="35">
        <v>0</v>
      </c>
      <c r="E145" s="35">
        <f t="shared" si="53"/>
        <v>49800</v>
      </c>
    </row>
    <row r="146" spans="1:5" ht="20.100000000000001" customHeight="1" x14ac:dyDescent="0.25">
      <c r="A146" s="36">
        <v>32379</v>
      </c>
      <c r="B146" s="37" t="s">
        <v>182</v>
      </c>
      <c r="C146" s="38">
        <f t="shared" ref="C146" si="59">SUM(C147:C153)</f>
        <v>76900</v>
      </c>
      <c r="D146" s="38">
        <f t="shared" ref="D146:E146" si="60">SUM(D147:D153)</f>
        <v>-1761</v>
      </c>
      <c r="E146" s="38">
        <f t="shared" si="60"/>
        <v>75139</v>
      </c>
    </row>
    <row r="147" spans="1:5" ht="20.100000000000001" customHeight="1" x14ac:dyDescent="0.25">
      <c r="A147" s="21">
        <v>323791</v>
      </c>
      <c r="B147" s="22" t="s">
        <v>183</v>
      </c>
      <c r="C147" s="35">
        <v>38200</v>
      </c>
      <c r="D147" s="35">
        <v>-724</v>
      </c>
      <c r="E147" s="35">
        <f t="shared" si="53"/>
        <v>37476</v>
      </c>
    </row>
    <row r="148" spans="1:5" ht="20.100000000000001" customHeight="1" x14ac:dyDescent="0.25">
      <c r="A148" s="21">
        <v>323792</v>
      </c>
      <c r="B148" s="22" t="s">
        <v>184</v>
      </c>
      <c r="C148" s="35">
        <v>0</v>
      </c>
      <c r="D148" s="35">
        <v>0</v>
      </c>
      <c r="E148" s="35">
        <f t="shared" si="53"/>
        <v>0</v>
      </c>
    </row>
    <row r="149" spans="1:5" ht="20.100000000000001" customHeight="1" x14ac:dyDescent="0.25">
      <c r="A149" s="21">
        <v>323793</v>
      </c>
      <c r="B149" s="22" t="s">
        <v>185</v>
      </c>
      <c r="C149" s="35">
        <v>0</v>
      </c>
      <c r="D149" s="35">
        <v>0</v>
      </c>
      <c r="E149" s="35">
        <f t="shared" si="53"/>
        <v>0</v>
      </c>
    </row>
    <row r="150" spans="1:5" ht="20.100000000000001" customHeight="1" x14ac:dyDescent="0.25">
      <c r="A150" s="21">
        <v>323795</v>
      </c>
      <c r="B150" s="22" t="s">
        <v>186</v>
      </c>
      <c r="C150" s="35">
        <v>4000</v>
      </c>
      <c r="D150" s="35">
        <v>0</v>
      </c>
      <c r="E150" s="35">
        <f t="shared" si="53"/>
        <v>4000</v>
      </c>
    </row>
    <row r="151" spans="1:5" ht="20.100000000000001" customHeight="1" x14ac:dyDescent="0.25">
      <c r="A151" s="21">
        <v>323796</v>
      </c>
      <c r="B151" s="22" t="s">
        <v>187</v>
      </c>
      <c r="C151" s="35">
        <v>24600</v>
      </c>
      <c r="D151" s="35">
        <v>-237</v>
      </c>
      <c r="E151" s="35">
        <f t="shared" si="53"/>
        <v>24363</v>
      </c>
    </row>
    <row r="152" spans="1:5" ht="20.100000000000001" customHeight="1" x14ac:dyDescent="0.25">
      <c r="A152" s="21">
        <v>323797</v>
      </c>
      <c r="B152" s="22" t="s">
        <v>295</v>
      </c>
      <c r="C152" s="35">
        <v>10100</v>
      </c>
      <c r="D152" s="35">
        <v>-800</v>
      </c>
      <c r="E152" s="35">
        <f t="shared" si="53"/>
        <v>9300</v>
      </c>
    </row>
    <row r="153" spans="1:5" ht="20.100000000000001" customHeight="1" x14ac:dyDescent="0.25">
      <c r="A153" s="21">
        <v>323799</v>
      </c>
      <c r="B153" s="22" t="s">
        <v>188</v>
      </c>
      <c r="C153" s="35">
        <v>0</v>
      </c>
      <c r="D153" s="35">
        <v>0</v>
      </c>
      <c r="E153" s="35">
        <f t="shared" si="53"/>
        <v>0</v>
      </c>
    </row>
    <row r="154" spans="1:5" ht="20.100000000000001" customHeight="1" x14ac:dyDescent="0.25">
      <c r="A154" s="18">
        <v>3238</v>
      </c>
      <c r="B154" s="19" t="s">
        <v>189</v>
      </c>
      <c r="C154" s="34">
        <f t="shared" ref="C154:E154" si="61">SUM(C155:C157)</f>
        <v>279000</v>
      </c>
      <c r="D154" s="34">
        <f t="shared" si="61"/>
        <v>-55852</v>
      </c>
      <c r="E154" s="34">
        <f t="shared" si="61"/>
        <v>223148</v>
      </c>
    </row>
    <row r="155" spans="1:5" ht="20.100000000000001" customHeight="1" x14ac:dyDescent="0.25">
      <c r="A155" s="21">
        <v>32381</v>
      </c>
      <c r="B155" s="22" t="s">
        <v>190</v>
      </c>
      <c r="C155" s="35">
        <v>0</v>
      </c>
      <c r="D155" s="35">
        <v>0</v>
      </c>
      <c r="E155" s="35">
        <f t="shared" si="53"/>
        <v>0</v>
      </c>
    </row>
    <row r="156" spans="1:5" ht="20.100000000000001" customHeight="1" x14ac:dyDescent="0.25">
      <c r="A156" s="21">
        <v>32382</v>
      </c>
      <c r="B156" s="22" t="s">
        <v>191</v>
      </c>
      <c r="C156" s="35">
        <v>226700</v>
      </c>
      <c r="D156" s="35">
        <v>-55548</v>
      </c>
      <c r="E156" s="35">
        <f t="shared" si="53"/>
        <v>171152</v>
      </c>
    </row>
    <row r="157" spans="1:5" ht="20.100000000000001" customHeight="1" x14ac:dyDescent="0.25">
      <c r="A157" s="21">
        <v>32389</v>
      </c>
      <c r="B157" s="22" t="s">
        <v>192</v>
      </c>
      <c r="C157" s="35">
        <v>52300</v>
      </c>
      <c r="D157" s="35">
        <v>-304</v>
      </c>
      <c r="E157" s="35">
        <f t="shared" si="53"/>
        <v>51996</v>
      </c>
    </row>
    <row r="158" spans="1:5" ht="20.100000000000001" customHeight="1" x14ac:dyDescent="0.25">
      <c r="A158" s="18">
        <v>3239</v>
      </c>
      <c r="B158" s="19" t="s">
        <v>193</v>
      </c>
      <c r="C158" s="34">
        <f t="shared" ref="C158:E158" si="62">SUM(C159:C163)</f>
        <v>378000</v>
      </c>
      <c r="D158" s="34">
        <f t="shared" si="62"/>
        <v>-6351</v>
      </c>
      <c r="E158" s="34">
        <f t="shared" si="62"/>
        <v>371649</v>
      </c>
    </row>
    <row r="159" spans="1:5" ht="20.100000000000001" customHeight="1" x14ac:dyDescent="0.25">
      <c r="A159" s="21">
        <v>32391</v>
      </c>
      <c r="B159" s="22" t="s">
        <v>194</v>
      </c>
      <c r="C159" s="35">
        <v>20100</v>
      </c>
      <c r="D159" s="35">
        <v>-97</v>
      </c>
      <c r="E159" s="35">
        <f t="shared" si="53"/>
        <v>20003</v>
      </c>
    </row>
    <row r="160" spans="1:5" ht="20.100000000000001" customHeight="1" x14ac:dyDescent="0.25">
      <c r="A160" s="21">
        <v>32394</v>
      </c>
      <c r="B160" s="22" t="s">
        <v>195</v>
      </c>
      <c r="C160" s="35">
        <v>4600</v>
      </c>
      <c r="D160" s="35">
        <v>-4600</v>
      </c>
      <c r="E160" s="35">
        <f t="shared" si="53"/>
        <v>0</v>
      </c>
    </row>
    <row r="161" spans="1:5" ht="20.100000000000001" customHeight="1" x14ac:dyDescent="0.25">
      <c r="A161" s="21">
        <v>32395</v>
      </c>
      <c r="B161" s="22" t="s">
        <v>196</v>
      </c>
      <c r="C161" s="35">
        <v>185100</v>
      </c>
      <c r="D161" s="35">
        <v>-1217</v>
      </c>
      <c r="E161" s="35">
        <f t="shared" si="53"/>
        <v>183883</v>
      </c>
    </row>
    <row r="162" spans="1:5" ht="20.100000000000001" customHeight="1" x14ac:dyDescent="0.25">
      <c r="A162" s="21">
        <v>32396</v>
      </c>
      <c r="B162" s="22" t="s">
        <v>197</v>
      </c>
      <c r="C162" s="35">
        <v>68700</v>
      </c>
      <c r="D162" s="35">
        <v>-437</v>
      </c>
      <c r="E162" s="35">
        <f t="shared" si="53"/>
        <v>68263</v>
      </c>
    </row>
    <row r="163" spans="1:5" ht="20.100000000000001" customHeight="1" x14ac:dyDescent="0.25">
      <c r="A163" s="21">
        <v>32399</v>
      </c>
      <c r="B163" s="22" t="s">
        <v>198</v>
      </c>
      <c r="C163" s="35">
        <v>99500</v>
      </c>
      <c r="D163" s="35"/>
      <c r="E163" s="35">
        <f t="shared" si="53"/>
        <v>99500</v>
      </c>
    </row>
    <row r="164" spans="1:5" ht="20.100000000000001" customHeight="1" x14ac:dyDescent="0.25">
      <c r="A164" s="15">
        <v>324</v>
      </c>
      <c r="B164" s="16" t="s">
        <v>199</v>
      </c>
      <c r="C164" s="33">
        <f t="shared" ref="C164:E164" si="63">C165</f>
        <v>2700</v>
      </c>
      <c r="D164" s="33">
        <f t="shared" si="63"/>
        <v>0</v>
      </c>
      <c r="E164" s="33">
        <f t="shared" si="63"/>
        <v>2700</v>
      </c>
    </row>
    <row r="165" spans="1:5" ht="20.100000000000001" customHeight="1" x14ac:dyDescent="0.25">
      <c r="A165" s="18">
        <v>3241</v>
      </c>
      <c r="B165" s="19" t="s">
        <v>199</v>
      </c>
      <c r="C165" s="34">
        <f t="shared" ref="C165:E165" si="64">SUM(C166:C167)</f>
        <v>2700</v>
      </c>
      <c r="D165" s="34">
        <f t="shared" si="64"/>
        <v>0</v>
      </c>
      <c r="E165" s="34">
        <f t="shared" si="64"/>
        <v>2700</v>
      </c>
    </row>
    <row r="166" spans="1:5" ht="20.100000000000001" customHeight="1" x14ac:dyDescent="0.25">
      <c r="A166" s="21">
        <v>32411</v>
      </c>
      <c r="B166" s="22" t="s">
        <v>200</v>
      </c>
      <c r="C166" s="35">
        <v>0</v>
      </c>
      <c r="D166" s="35">
        <v>0</v>
      </c>
      <c r="E166" s="35">
        <f t="shared" ref="E166:E167" si="65">C166+D166</f>
        <v>0</v>
      </c>
    </row>
    <row r="167" spans="1:5" ht="20.100000000000001" customHeight="1" x14ac:dyDescent="0.25">
      <c r="A167" s="21">
        <v>32412</v>
      </c>
      <c r="B167" s="22" t="s">
        <v>201</v>
      </c>
      <c r="C167" s="35">
        <v>2700</v>
      </c>
      <c r="D167" s="35">
        <v>0</v>
      </c>
      <c r="E167" s="35">
        <f t="shared" si="65"/>
        <v>2700</v>
      </c>
    </row>
    <row r="168" spans="1:5" ht="20.100000000000001" customHeight="1" x14ac:dyDescent="0.25">
      <c r="A168" s="15">
        <v>329</v>
      </c>
      <c r="B168" s="16" t="s">
        <v>202</v>
      </c>
      <c r="C168" s="33">
        <f t="shared" ref="C168:E168" si="66">C172+C177+C179+C183+C189+C191+C169</f>
        <v>207900</v>
      </c>
      <c r="D168" s="33">
        <f t="shared" si="66"/>
        <v>8841</v>
      </c>
      <c r="E168" s="33">
        <f t="shared" si="66"/>
        <v>216741</v>
      </c>
    </row>
    <row r="169" spans="1:5" ht="20.100000000000001" customHeight="1" x14ac:dyDescent="0.25">
      <c r="A169" s="18">
        <v>3291</v>
      </c>
      <c r="B169" s="19" t="s">
        <v>203</v>
      </c>
      <c r="C169" s="34">
        <f t="shared" ref="C169:E169" si="67">SUM(C170:C171)</f>
        <v>9300</v>
      </c>
      <c r="D169" s="34">
        <f t="shared" si="67"/>
        <v>0</v>
      </c>
      <c r="E169" s="34">
        <f t="shared" si="67"/>
        <v>9300</v>
      </c>
    </row>
    <row r="170" spans="1:5" ht="20.100000000000001" customHeight="1" x14ac:dyDescent="0.25">
      <c r="A170" s="21">
        <v>32911</v>
      </c>
      <c r="B170" s="22" t="s">
        <v>204</v>
      </c>
      <c r="C170" s="35">
        <v>9300</v>
      </c>
      <c r="D170" s="35">
        <v>0</v>
      </c>
      <c r="E170" s="35">
        <f t="shared" ref="E170:E193" si="68">C170+D170</f>
        <v>9300</v>
      </c>
    </row>
    <row r="171" spans="1:5" ht="20.100000000000001" customHeight="1" x14ac:dyDescent="0.25">
      <c r="A171" s="21">
        <v>32912</v>
      </c>
      <c r="B171" s="22" t="s">
        <v>205</v>
      </c>
      <c r="C171" s="35">
        <v>0</v>
      </c>
      <c r="D171" s="35">
        <v>0</v>
      </c>
      <c r="E171" s="35">
        <f t="shared" si="68"/>
        <v>0</v>
      </c>
    </row>
    <row r="172" spans="1:5" ht="20.100000000000001" customHeight="1" x14ac:dyDescent="0.25">
      <c r="A172" s="18">
        <v>3292</v>
      </c>
      <c r="B172" s="19" t="s">
        <v>206</v>
      </c>
      <c r="C172" s="34">
        <f t="shared" ref="C172:E172" si="69">SUM(C173:C176)</f>
        <v>86300</v>
      </c>
      <c r="D172" s="34">
        <f t="shared" si="69"/>
        <v>-50</v>
      </c>
      <c r="E172" s="34">
        <f t="shared" si="69"/>
        <v>86250</v>
      </c>
    </row>
    <row r="173" spans="1:5" ht="20.100000000000001" customHeight="1" x14ac:dyDescent="0.25">
      <c r="A173" s="21">
        <v>32921</v>
      </c>
      <c r="B173" s="22" t="s">
        <v>207</v>
      </c>
      <c r="C173" s="35">
        <v>16600</v>
      </c>
      <c r="D173" s="35">
        <v>0</v>
      </c>
      <c r="E173" s="35">
        <f t="shared" si="68"/>
        <v>16600</v>
      </c>
    </row>
    <row r="174" spans="1:5" ht="20.100000000000001" customHeight="1" x14ac:dyDescent="0.25">
      <c r="A174" s="21">
        <v>32922</v>
      </c>
      <c r="B174" s="22" t="s">
        <v>208</v>
      </c>
      <c r="C174" s="35">
        <v>36500</v>
      </c>
      <c r="D174" s="35">
        <v>0</v>
      </c>
      <c r="E174" s="35">
        <f t="shared" si="68"/>
        <v>36500</v>
      </c>
    </row>
    <row r="175" spans="1:5" ht="20.100000000000001" customHeight="1" x14ac:dyDescent="0.25">
      <c r="A175" s="21">
        <v>32923</v>
      </c>
      <c r="B175" s="22" t="s">
        <v>209</v>
      </c>
      <c r="C175" s="35">
        <v>9300</v>
      </c>
      <c r="D175" s="35">
        <v>0</v>
      </c>
      <c r="E175" s="35">
        <f t="shared" si="68"/>
        <v>9300</v>
      </c>
    </row>
    <row r="176" spans="1:5" ht="20.100000000000001" customHeight="1" x14ac:dyDescent="0.25">
      <c r="A176" s="21">
        <v>32924</v>
      </c>
      <c r="B176" s="22" t="s">
        <v>210</v>
      </c>
      <c r="C176" s="35">
        <v>23900</v>
      </c>
      <c r="D176" s="35">
        <v>-50</v>
      </c>
      <c r="E176" s="35">
        <f t="shared" si="68"/>
        <v>23850</v>
      </c>
    </row>
    <row r="177" spans="1:5" ht="20.100000000000001" customHeight="1" x14ac:dyDescent="0.25">
      <c r="A177" s="18">
        <v>3293</v>
      </c>
      <c r="B177" s="19" t="s">
        <v>211</v>
      </c>
      <c r="C177" s="34">
        <f t="shared" ref="C177:E177" si="70">C178</f>
        <v>19900</v>
      </c>
      <c r="D177" s="34">
        <f t="shared" si="70"/>
        <v>-25</v>
      </c>
      <c r="E177" s="34">
        <f t="shared" si="70"/>
        <v>19875</v>
      </c>
    </row>
    <row r="178" spans="1:5" ht="20.100000000000001" customHeight="1" x14ac:dyDescent="0.25">
      <c r="A178" s="21">
        <v>32931</v>
      </c>
      <c r="B178" s="22" t="s">
        <v>211</v>
      </c>
      <c r="C178" s="35">
        <v>19900</v>
      </c>
      <c r="D178" s="35">
        <v>-25</v>
      </c>
      <c r="E178" s="35">
        <f t="shared" si="68"/>
        <v>19875</v>
      </c>
    </row>
    <row r="179" spans="1:5" ht="20.100000000000001" customHeight="1" x14ac:dyDescent="0.25">
      <c r="A179" s="18">
        <v>3294</v>
      </c>
      <c r="B179" s="19" t="s">
        <v>212</v>
      </c>
      <c r="C179" s="34">
        <f t="shared" ref="C179:E179" si="71">SUM(C180:C182)</f>
        <v>9900</v>
      </c>
      <c r="D179" s="34">
        <f t="shared" si="71"/>
        <v>0</v>
      </c>
      <c r="E179" s="34">
        <f t="shared" si="71"/>
        <v>9900</v>
      </c>
    </row>
    <row r="180" spans="1:5" ht="20.100000000000001" customHeight="1" x14ac:dyDescent="0.25">
      <c r="A180" s="21">
        <v>32941</v>
      </c>
      <c r="B180" s="22" t="s">
        <v>213</v>
      </c>
      <c r="C180" s="35">
        <v>6600</v>
      </c>
      <c r="D180" s="35">
        <v>0</v>
      </c>
      <c r="E180" s="35">
        <f t="shared" si="68"/>
        <v>6600</v>
      </c>
    </row>
    <row r="181" spans="1:5" ht="20.100000000000001" customHeight="1" x14ac:dyDescent="0.25">
      <c r="A181" s="21">
        <v>32942</v>
      </c>
      <c r="B181" s="22" t="s">
        <v>214</v>
      </c>
      <c r="C181" s="35">
        <v>0</v>
      </c>
      <c r="D181" s="35">
        <v>0</v>
      </c>
      <c r="E181" s="35">
        <f t="shared" si="68"/>
        <v>0</v>
      </c>
    </row>
    <row r="182" spans="1:5" ht="20.100000000000001" customHeight="1" x14ac:dyDescent="0.25">
      <c r="A182" s="21">
        <v>32943</v>
      </c>
      <c r="B182" s="22" t="s">
        <v>215</v>
      </c>
      <c r="C182" s="35">
        <v>3300</v>
      </c>
      <c r="D182" s="35">
        <v>0</v>
      </c>
      <c r="E182" s="35">
        <f t="shared" si="68"/>
        <v>3300</v>
      </c>
    </row>
    <row r="183" spans="1:5" ht="20.100000000000001" customHeight="1" x14ac:dyDescent="0.25">
      <c r="A183" s="18">
        <v>3295</v>
      </c>
      <c r="B183" s="19" t="s">
        <v>216</v>
      </c>
      <c r="C183" s="34">
        <f t="shared" ref="C183:E183" si="72">SUM(C184:C188)</f>
        <v>17400</v>
      </c>
      <c r="D183" s="34">
        <f t="shared" si="72"/>
        <v>0</v>
      </c>
      <c r="E183" s="34">
        <f t="shared" si="72"/>
        <v>17400</v>
      </c>
    </row>
    <row r="184" spans="1:5" ht="20.100000000000001" customHeight="1" x14ac:dyDescent="0.25">
      <c r="A184" s="21">
        <v>32951</v>
      </c>
      <c r="B184" s="22" t="s">
        <v>217</v>
      </c>
      <c r="C184" s="35">
        <v>2700</v>
      </c>
      <c r="D184" s="35">
        <v>0</v>
      </c>
      <c r="E184" s="35">
        <f t="shared" si="68"/>
        <v>2700</v>
      </c>
    </row>
    <row r="185" spans="1:5" ht="20.100000000000001" customHeight="1" x14ac:dyDescent="0.25">
      <c r="A185" s="21">
        <v>32952</v>
      </c>
      <c r="B185" s="22" t="s">
        <v>218</v>
      </c>
      <c r="C185" s="35">
        <v>700</v>
      </c>
      <c r="D185" s="35">
        <v>0</v>
      </c>
      <c r="E185" s="35">
        <f t="shared" si="68"/>
        <v>700</v>
      </c>
    </row>
    <row r="186" spans="1:5" ht="20.100000000000001" customHeight="1" x14ac:dyDescent="0.25">
      <c r="A186" s="21">
        <v>32953</v>
      </c>
      <c r="B186" s="22" t="s">
        <v>219</v>
      </c>
      <c r="C186" s="35">
        <v>2000</v>
      </c>
      <c r="D186" s="35">
        <v>0</v>
      </c>
      <c r="E186" s="35">
        <f t="shared" si="68"/>
        <v>2000</v>
      </c>
    </row>
    <row r="187" spans="1:5" ht="20.100000000000001" customHeight="1" x14ac:dyDescent="0.25">
      <c r="A187" s="21">
        <v>32955</v>
      </c>
      <c r="B187" s="22" t="s">
        <v>220</v>
      </c>
      <c r="C187" s="35">
        <v>11300</v>
      </c>
      <c r="D187" s="35">
        <v>0</v>
      </c>
      <c r="E187" s="35">
        <f t="shared" si="68"/>
        <v>11300</v>
      </c>
    </row>
    <row r="188" spans="1:5" ht="20.100000000000001" customHeight="1" x14ac:dyDescent="0.25">
      <c r="A188" s="21">
        <v>32959</v>
      </c>
      <c r="B188" s="22" t="s">
        <v>221</v>
      </c>
      <c r="C188" s="35">
        <v>700</v>
      </c>
      <c r="D188" s="35">
        <v>0</v>
      </c>
      <c r="E188" s="35">
        <f t="shared" si="68"/>
        <v>700</v>
      </c>
    </row>
    <row r="189" spans="1:5" ht="20.100000000000001" customHeight="1" x14ac:dyDescent="0.25">
      <c r="A189" s="18">
        <v>3296</v>
      </c>
      <c r="B189" s="19" t="s">
        <v>222</v>
      </c>
      <c r="C189" s="34">
        <f t="shared" ref="C189:E189" si="73">C190</f>
        <v>3300</v>
      </c>
      <c r="D189" s="34">
        <f t="shared" si="73"/>
        <v>0</v>
      </c>
      <c r="E189" s="34">
        <f t="shared" si="73"/>
        <v>3300</v>
      </c>
    </row>
    <row r="190" spans="1:5" ht="20.100000000000001" customHeight="1" x14ac:dyDescent="0.25">
      <c r="A190" s="21">
        <v>32961</v>
      </c>
      <c r="B190" s="22" t="s">
        <v>222</v>
      </c>
      <c r="C190" s="35">
        <v>3300</v>
      </c>
      <c r="D190" s="35">
        <v>0</v>
      </c>
      <c r="E190" s="35">
        <f t="shared" si="68"/>
        <v>3300</v>
      </c>
    </row>
    <row r="191" spans="1:5" ht="20.100000000000001" customHeight="1" x14ac:dyDescent="0.25">
      <c r="A191" s="18">
        <v>3299</v>
      </c>
      <c r="B191" s="19" t="s">
        <v>202</v>
      </c>
      <c r="C191" s="34">
        <f t="shared" ref="C191:E191" si="74">SUM(C192:C193)</f>
        <v>61800</v>
      </c>
      <c r="D191" s="34">
        <f t="shared" si="74"/>
        <v>8916</v>
      </c>
      <c r="E191" s="34">
        <f t="shared" si="74"/>
        <v>70716</v>
      </c>
    </row>
    <row r="192" spans="1:5" ht="20.100000000000001" customHeight="1" x14ac:dyDescent="0.25">
      <c r="A192" s="21">
        <v>32991</v>
      </c>
      <c r="B192" s="22" t="s">
        <v>223</v>
      </c>
      <c r="C192" s="35">
        <v>700</v>
      </c>
      <c r="D192" s="35">
        <v>0</v>
      </c>
      <c r="E192" s="35">
        <f t="shared" si="68"/>
        <v>700</v>
      </c>
    </row>
    <row r="193" spans="1:5" ht="20.100000000000001" customHeight="1" x14ac:dyDescent="0.25">
      <c r="A193" s="21">
        <v>32999</v>
      </c>
      <c r="B193" s="22" t="s">
        <v>202</v>
      </c>
      <c r="C193" s="35">
        <v>61100</v>
      </c>
      <c r="D193" s="35">
        <v>8916</v>
      </c>
      <c r="E193" s="35">
        <f t="shared" si="68"/>
        <v>70016</v>
      </c>
    </row>
    <row r="194" spans="1:5" ht="20.100000000000001" customHeight="1" x14ac:dyDescent="0.25">
      <c r="A194" s="12">
        <v>34</v>
      </c>
      <c r="B194" s="13" t="s">
        <v>224</v>
      </c>
      <c r="C194" s="32">
        <f t="shared" ref="C194:E194" si="75">C195+C198</f>
        <v>19200</v>
      </c>
      <c r="D194" s="32">
        <f t="shared" si="75"/>
        <v>0</v>
      </c>
      <c r="E194" s="32">
        <f t="shared" si="75"/>
        <v>19200</v>
      </c>
    </row>
    <row r="195" spans="1:5" ht="20.100000000000001" customHeight="1" x14ac:dyDescent="0.25">
      <c r="A195" s="15">
        <v>342</v>
      </c>
      <c r="B195" s="16" t="s">
        <v>225</v>
      </c>
      <c r="C195" s="33">
        <f t="shared" ref="C195:E195" si="76">SUM(C196:C197)</f>
        <v>0</v>
      </c>
      <c r="D195" s="33">
        <f t="shared" si="76"/>
        <v>0</v>
      </c>
      <c r="E195" s="33">
        <f t="shared" si="76"/>
        <v>0</v>
      </c>
    </row>
    <row r="196" spans="1:5" ht="20.100000000000001" customHeight="1" x14ac:dyDescent="0.25">
      <c r="A196" s="21">
        <v>34233</v>
      </c>
      <c r="B196" s="22" t="s">
        <v>226</v>
      </c>
      <c r="C196" s="35">
        <v>0</v>
      </c>
      <c r="D196" s="35">
        <v>0</v>
      </c>
      <c r="E196" s="35">
        <f t="shared" ref="E196:E197" si="77">C196+D196</f>
        <v>0</v>
      </c>
    </row>
    <row r="197" spans="1:5" ht="20.100000000000001" customHeight="1" x14ac:dyDescent="0.25">
      <c r="A197" s="21">
        <v>34233</v>
      </c>
      <c r="B197" s="22" t="s">
        <v>227</v>
      </c>
      <c r="C197" s="35">
        <v>0</v>
      </c>
      <c r="D197" s="35">
        <v>0</v>
      </c>
      <c r="E197" s="35">
        <f t="shared" si="77"/>
        <v>0</v>
      </c>
    </row>
    <row r="198" spans="1:5" ht="20.100000000000001" customHeight="1" x14ac:dyDescent="0.25">
      <c r="A198" s="15">
        <v>343</v>
      </c>
      <c r="B198" s="16" t="s">
        <v>228</v>
      </c>
      <c r="C198" s="33">
        <f t="shared" ref="C198:E198" si="78">C199+C202+C204</f>
        <v>19200</v>
      </c>
      <c r="D198" s="33">
        <f t="shared" si="78"/>
        <v>0</v>
      </c>
      <c r="E198" s="33">
        <f t="shared" si="78"/>
        <v>19200</v>
      </c>
    </row>
    <row r="199" spans="1:5" ht="20.100000000000001" customHeight="1" x14ac:dyDescent="0.25">
      <c r="A199" s="18">
        <v>3431</v>
      </c>
      <c r="B199" s="41" t="s">
        <v>229</v>
      </c>
      <c r="C199" s="34">
        <f t="shared" ref="C199:E199" si="79">SUM(C200:C201)</f>
        <v>17200</v>
      </c>
      <c r="D199" s="34">
        <f t="shared" si="79"/>
        <v>0</v>
      </c>
      <c r="E199" s="34">
        <f t="shared" si="79"/>
        <v>17200</v>
      </c>
    </row>
    <row r="200" spans="1:5" ht="20.100000000000001" customHeight="1" x14ac:dyDescent="0.25">
      <c r="A200" s="21">
        <v>34311</v>
      </c>
      <c r="B200" s="22" t="s">
        <v>230</v>
      </c>
      <c r="C200" s="35">
        <v>8600</v>
      </c>
      <c r="D200" s="35">
        <v>0</v>
      </c>
      <c r="E200" s="35">
        <f t="shared" ref="E200:E201" si="80">C200+D200</f>
        <v>8600</v>
      </c>
    </row>
    <row r="201" spans="1:5" ht="20.100000000000001" customHeight="1" x14ac:dyDescent="0.25">
      <c r="A201" s="21">
        <v>34312</v>
      </c>
      <c r="B201" s="22" t="s">
        <v>231</v>
      </c>
      <c r="C201" s="35">
        <v>8600</v>
      </c>
      <c r="D201" s="35">
        <v>0</v>
      </c>
      <c r="E201" s="35">
        <f t="shared" si="80"/>
        <v>8600</v>
      </c>
    </row>
    <row r="202" spans="1:5" ht="20.100000000000001" customHeight="1" x14ac:dyDescent="0.25">
      <c r="A202" s="18">
        <v>3432</v>
      </c>
      <c r="B202" s="19" t="s">
        <v>232</v>
      </c>
      <c r="C202" s="34">
        <f t="shared" ref="C202:E202" si="81">C203</f>
        <v>0</v>
      </c>
      <c r="D202" s="34">
        <f t="shared" si="81"/>
        <v>0</v>
      </c>
      <c r="E202" s="34">
        <f t="shared" si="81"/>
        <v>0</v>
      </c>
    </row>
    <row r="203" spans="1:5" ht="20.100000000000001" customHeight="1" x14ac:dyDescent="0.25">
      <c r="A203" s="21">
        <v>34321</v>
      </c>
      <c r="B203" s="22" t="s">
        <v>233</v>
      </c>
      <c r="C203" s="35">
        <v>0</v>
      </c>
      <c r="D203" s="35">
        <v>0</v>
      </c>
      <c r="E203" s="35">
        <f t="shared" ref="E203" si="82">C203+D203</f>
        <v>0</v>
      </c>
    </row>
    <row r="204" spans="1:5" ht="20.100000000000001" customHeight="1" x14ac:dyDescent="0.25">
      <c r="A204" s="18">
        <v>3433</v>
      </c>
      <c r="B204" s="19" t="s">
        <v>234</v>
      </c>
      <c r="C204" s="34">
        <f t="shared" ref="C204:E204" si="83">SUM(C205:C206)</f>
        <v>2000</v>
      </c>
      <c r="D204" s="34">
        <f t="shared" si="83"/>
        <v>0</v>
      </c>
      <c r="E204" s="34">
        <f t="shared" si="83"/>
        <v>2000</v>
      </c>
    </row>
    <row r="205" spans="1:5" ht="20.100000000000001" customHeight="1" x14ac:dyDescent="0.25">
      <c r="A205" s="21">
        <v>34333</v>
      </c>
      <c r="B205" s="22" t="s">
        <v>235</v>
      </c>
      <c r="C205" s="35">
        <v>1300</v>
      </c>
      <c r="D205" s="35">
        <v>0</v>
      </c>
      <c r="E205" s="35">
        <f t="shared" ref="E205:E206" si="84">C205+D205</f>
        <v>1300</v>
      </c>
    </row>
    <row r="206" spans="1:5" ht="20.100000000000001" customHeight="1" x14ac:dyDescent="0.25">
      <c r="A206" s="21">
        <v>34339</v>
      </c>
      <c r="B206" s="22" t="s">
        <v>236</v>
      </c>
      <c r="C206" s="35">
        <v>700</v>
      </c>
      <c r="D206" s="35">
        <v>0</v>
      </c>
      <c r="E206" s="35">
        <f t="shared" si="84"/>
        <v>700</v>
      </c>
    </row>
    <row r="207" spans="1:5" ht="20.100000000000001" customHeight="1" x14ac:dyDescent="0.25">
      <c r="A207" s="12">
        <v>36</v>
      </c>
      <c r="B207" s="13" t="s">
        <v>237</v>
      </c>
      <c r="C207" s="32">
        <f t="shared" ref="C207:E207" si="85">C208+C211</f>
        <v>0</v>
      </c>
      <c r="D207" s="32">
        <f t="shared" si="85"/>
        <v>0</v>
      </c>
      <c r="E207" s="32">
        <f t="shared" si="85"/>
        <v>0</v>
      </c>
    </row>
    <row r="208" spans="1:5" ht="20.100000000000001" customHeight="1" x14ac:dyDescent="0.25">
      <c r="A208" s="15">
        <v>366</v>
      </c>
      <c r="B208" s="16" t="s">
        <v>290</v>
      </c>
      <c r="C208" s="33">
        <f t="shared" ref="C208:E209" si="86">C209</f>
        <v>0</v>
      </c>
      <c r="D208" s="33">
        <f t="shared" si="86"/>
        <v>0</v>
      </c>
      <c r="E208" s="33">
        <f t="shared" si="86"/>
        <v>0</v>
      </c>
    </row>
    <row r="209" spans="1:5" ht="20.100000000000001" customHeight="1" x14ac:dyDescent="0.25">
      <c r="A209" s="18">
        <v>3661</v>
      </c>
      <c r="B209" s="19" t="s">
        <v>291</v>
      </c>
      <c r="C209" s="34">
        <f t="shared" si="86"/>
        <v>0</v>
      </c>
      <c r="D209" s="34">
        <f t="shared" si="86"/>
        <v>0</v>
      </c>
      <c r="E209" s="34">
        <f t="shared" si="86"/>
        <v>0</v>
      </c>
    </row>
    <row r="210" spans="1:5" ht="20.100000000000001" customHeight="1" x14ac:dyDescent="0.25">
      <c r="A210" s="21">
        <v>36611</v>
      </c>
      <c r="B210" s="22" t="s">
        <v>291</v>
      </c>
      <c r="C210" s="35">
        <v>0</v>
      </c>
      <c r="D210" s="35">
        <v>0</v>
      </c>
      <c r="E210" s="35">
        <f t="shared" ref="E210" si="87">C210+D210</f>
        <v>0</v>
      </c>
    </row>
    <row r="211" spans="1:5" ht="20.100000000000001" customHeight="1" x14ac:dyDescent="0.25">
      <c r="A211" s="15">
        <v>369</v>
      </c>
      <c r="B211" s="16" t="s">
        <v>13</v>
      </c>
      <c r="C211" s="33">
        <f t="shared" ref="C211:E212" si="88">C212</f>
        <v>0</v>
      </c>
      <c r="D211" s="33">
        <f t="shared" si="88"/>
        <v>0</v>
      </c>
      <c r="E211" s="33">
        <f t="shared" si="88"/>
        <v>0</v>
      </c>
    </row>
    <row r="212" spans="1:5" ht="20.100000000000001" customHeight="1" x14ac:dyDescent="0.25">
      <c r="A212" s="18">
        <v>3691</v>
      </c>
      <c r="B212" s="19" t="s">
        <v>14</v>
      </c>
      <c r="C212" s="34">
        <f t="shared" si="88"/>
        <v>0</v>
      </c>
      <c r="D212" s="34">
        <f t="shared" si="88"/>
        <v>0</v>
      </c>
      <c r="E212" s="34">
        <f t="shared" si="88"/>
        <v>0</v>
      </c>
    </row>
    <row r="213" spans="1:5" ht="20.100000000000001" customHeight="1" x14ac:dyDescent="0.25">
      <c r="A213" s="21">
        <v>36911</v>
      </c>
      <c r="B213" s="22" t="s">
        <v>14</v>
      </c>
      <c r="C213" s="35">
        <v>0</v>
      </c>
      <c r="D213" s="35">
        <v>0</v>
      </c>
      <c r="E213" s="35">
        <f t="shared" ref="E213" si="89">C213+D213</f>
        <v>0</v>
      </c>
    </row>
    <row r="214" spans="1:5" ht="20.100000000000001" customHeight="1" x14ac:dyDescent="0.25">
      <c r="A214" s="12">
        <v>38</v>
      </c>
      <c r="B214" s="13" t="s">
        <v>238</v>
      </c>
      <c r="C214" s="32">
        <f t="shared" ref="C214:E214" si="90">C215</f>
        <v>0</v>
      </c>
      <c r="D214" s="32">
        <f t="shared" si="90"/>
        <v>0</v>
      </c>
      <c r="E214" s="32">
        <f t="shared" si="90"/>
        <v>0</v>
      </c>
    </row>
    <row r="215" spans="1:5" ht="20.100000000000001" customHeight="1" x14ac:dyDescent="0.25">
      <c r="A215" s="15">
        <v>381</v>
      </c>
      <c r="B215" s="16" t="s">
        <v>36</v>
      </c>
      <c r="C215" s="33">
        <f t="shared" ref="C215:E215" si="91">SUM(C216:C217)</f>
        <v>0</v>
      </c>
      <c r="D215" s="33">
        <f t="shared" si="91"/>
        <v>0</v>
      </c>
      <c r="E215" s="33">
        <f t="shared" si="91"/>
        <v>0</v>
      </c>
    </row>
    <row r="216" spans="1:5" ht="20.100000000000001" customHeight="1" x14ac:dyDescent="0.25">
      <c r="A216" s="21" t="s">
        <v>239</v>
      </c>
      <c r="B216" s="22" t="s">
        <v>240</v>
      </c>
      <c r="C216" s="35">
        <v>0</v>
      </c>
      <c r="D216" s="35">
        <v>0</v>
      </c>
      <c r="E216" s="35">
        <f t="shared" ref="E216:E217" si="92">C216+D216</f>
        <v>0</v>
      </c>
    </row>
    <row r="217" spans="1:5" ht="20.100000000000001" customHeight="1" x14ac:dyDescent="0.25">
      <c r="A217" s="21" t="s">
        <v>241</v>
      </c>
      <c r="B217" s="22" t="s">
        <v>242</v>
      </c>
      <c r="C217" s="35">
        <v>0</v>
      </c>
      <c r="D217" s="35">
        <v>0</v>
      </c>
      <c r="E217" s="35">
        <f t="shared" si="92"/>
        <v>0</v>
      </c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25.05.2023&amp;CFinancijski plan prihoda i rashoda za 2023. godinu - I. Rebalans &amp;R30. sjednica
Točka 6.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E56"/>
  <sheetViews>
    <sheetView tabSelected="1" topLeftCell="A36" workbookViewId="0">
      <selection activeCell="J69" sqref="J69"/>
    </sheetView>
  </sheetViews>
  <sheetFormatPr defaultRowHeight="12.75" x14ac:dyDescent="0.2"/>
  <cols>
    <col min="1" max="1" width="10.7109375" style="28" customWidth="1"/>
    <col min="2" max="2" width="60.7109375" style="1" customWidth="1"/>
    <col min="3" max="4" width="20.7109375" style="4" customWidth="1"/>
    <col min="5" max="5" width="20.7109375" style="62" customWidth="1"/>
    <col min="6" max="16384" width="9.140625" style="1"/>
  </cols>
  <sheetData>
    <row r="1" spans="1:5" ht="20.100000000000001" customHeight="1" thickTop="1" thickBot="1" x14ac:dyDescent="0.25">
      <c r="A1" s="64" t="s">
        <v>297</v>
      </c>
      <c r="B1" s="64"/>
      <c r="C1" s="64"/>
      <c r="D1" s="64"/>
      <c r="E1" s="64"/>
    </row>
    <row r="2" spans="1:5" ht="13.5" thickTop="1" x14ac:dyDescent="0.2">
      <c r="A2" s="2"/>
      <c r="B2" s="3"/>
      <c r="E2" s="61"/>
    </row>
    <row r="3" spans="1:5" ht="38.25" x14ac:dyDescent="0.2">
      <c r="A3" s="5" t="s">
        <v>0</v>
      </c>
      <c r="B3" s="5" t="s">
        <v>1</v>
      </c>
      <c r="C3" s="6" t="s">
        <v>299</v>
      </c>
      <c r="D3" s="5" t="s">
        <v>300</v>
      </c>
      <c r="E3" s="7" t="s">
        <v>301</v>
      </c>
    </row>
    <row r="4" spans="1:5" ht="9.9499999999999993" customHeight="1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s="3" customFormat="1" ht="20.100000000000001" customHeight="1" x14ac:dyDescent="0.25">
      <c r="A5" s="9">
        <v>4</v>
      </c>
      <c r="B5" s="10" t="s">
        <v>243</v>
      </c>
      <c r="C5" s="11">
        <f>C6+C10+C50</f>
        <v>4493400</v>
      </c>
      <c r="D5" s="11">
        <f>D6+D10+D50</f>
        <v>999149</v>
      </c>
      <c r="E5" s="11">
        <f>E6+E10+E50</f>
        <v>5492549</v>
      </c>
    </row>
    <row r="6" spans="1:5" s="3" customFormat="1" ht="20.100000000000001" customHeight="1" x14ac:dyDescent="0.25">
      <c r="A6" s="12">
        <v>41</v>
      </c>
      <c r="B6" s="13" t="s">
        <v>244</v>
      </c>
      <c r="C6" s="14">
        <f t="shared" ref="C6:E8" si="0">C7</f>
        <v>0</v>
      </c>
      <c r="D6" s="14">
        <f t="shared" si="0"/>
        <v>0</v>
      </c>
      <c r="E6" s="14">
        <f t="shared" si="0"/>
        <v>0</v>
      </c>
    </row>
    <row r="7" spans="1:5" s="3" customFormat="1" ht="20.100000000000001" customHeight="1" x14ac:dyDescent="0.25">
      <c r="A7" s="15">
        <v>412</v>
      </c>
      <c r="B7" s="16" t="s">
        <v>245</v>
      </c>
      <c r="C7" s="17">
        <f t="shared" si="0"/>
        <v>0</v>
      </c>
      <c r="D7" s="17">
        <f t="shared" si="0"/>
        <v>0</v>
      </c>
      <c r="E7" s="17">
        <f t="shared" si="0"/>
        <v>0</v>
      </c>
    </row>
    <row r="8" spans="1:5" s="3" customFormat="1" ht="20.100000000000001" customHeight="1" x14ac:dyDescent="0.25">
      <c r="A8" s="18">
        <v>4123</v>
      </c>
      <c r="B8" s="19" t="s">
        <v>166</v>
      </c>
      <c r="C8" s="20">
        <f t="shared" si="0"/>
        <v>0</v>
      </c>
      <c r="D8" s="20">
        <f t="shared" si="0"/>
        <v>0</v>
      </c>
      <c r="E8" s="20">
        <f t="shared" si="0"/>
        <v>0</v>
      </c>
    </row>
    <row r="9" spans="1:5" s="3" customFormat="1" ht="20.100000000000001" customHeight="1" x14ac:dyDescent="0.25">
      <c r="A9" s="21">
        <v>41231</v>
      </c>
      <c r="B9" s="22" t="s">
        <v>166</v>
      </c>
      <c r="C9" s="23">
        <v>0</v>
      </c>
      <c r="D9" s="23">
        <v>0</v>
      </c>
      <c r="E9" s="23">
        <f>SUM(C9:D9)</f>
        <v>0</v>
      </c>
    </row>
    <row r="10" spans="1:5" s="3" customFormat="1" ht="20.100000000000001" customHeight="1" x14ac:dyDescent="0.25">
      <c r="A10" s="12">
        <v>42</v>
      </c>
      <c r="B10" s="13" t="s">
        <v>246</v>
      </c>
      <c r="C10" s="14">
        <f>C11+C15+C42+C47</f>
        <v>2811100</v>
      </c>
      <c r="D10" s="14">
        <f>D11+D15+D42+D47</f>
        <v>569149</v>
      </c>
      <c r="E10" s="14">
        <f>E11+E15+E42+E47</f>
        <v>3380249</v>
      </c>
    </row>
    <row r="11" spans="1:5" s="3" customFormat="1" ht="20.100000000000001" customHeight="1" x14ac:dyDescent="0.25">
      <c r="A11" s="15">
        <v>421</v>
      </c>
      <c r="B11" s="16" t="s">
        <v>247</v>
      </c>
      <c r="C11" s="17">
        <f t="shared" ref="C11:E11" si="1">C12</f>
        <v>1128100</v>
      </c>
      <c r="D11" s="17">
        <f t="shared" si="1"/>
        <v>371900</v>
      </c>
      <c r="E11" s="17">
        <f t="shared" si="1"/>
        <v>1500000</v>
      </c>
    </row>
    <row r="12" spans="1:5" s="3" customFormat="1" ht="20.100000000000001" customHeight="1" x14ac:dyDescent="0.25">
      <c r="A12" s="18">
        <v>4212</v>
      </c>
      <c r="B12" s="19" t="s">
        <v>248</v>
      </c>
      <c r="C12" s="20">
        <f t="shared" ref="C12" si="2">SUM(C13:C14)</f>
        <v>1128100</v>
      </c>
      <c r="D12" s="20">
        <f t="shared" ref="D12:E12" si="3">SUM(D13:D14)</f>
        <v>371900</v>
      </c>
      <c r="E12" s="20">
        <f t="shared" si="3"/>
        <v>1500000</v>
      </c>
    </row>
    <row r="13" spans="1:5" s="3" customFormat="1" ht="20.100000000000001" customHeight="1" x14ac:dyDescent="0.25">
      <c r="A13" s="21">
        <v>42122</v>
      </c>
      <c r="B13" s="22" t="s">
        <v>249</v>
      </c>
      <c r="C13" s="23">
        <v>0</v>
      </c>
      <c r="D13" s="23">
        <v>0</v>
      </c>
      <c r="E13" s="23">
        <f>SUM(C13:D13)</f>
        <v>0</v>
      </c>
    </row>
    <row r="14" spans="1:5" s="3" customFormat="1" ht="20.100000000000001" customHeight="1" x14ac:dyDescent="0.25">
      <c r="A14" s="21">
        <v>42129</v>
      </c>
      <c r="B14" s="22" t="s">
        <v>250</v>
      </c>
      <c r="C14" s="23">
        <v>1128100</v>
      </c>
      <c r="D14" s="23">
        <v>371900</v>
      </c>
      <c r="E14" s="23">
        <f>SUM(C14:D14)</f>
        <v>1500000</v>
      </c>
    </row>
    <row r="15" spans="1:5" s="3" customFormat="1" ht="20.100000000000001" customHeight="1" x14ac:dyDescent="0.25">
      <c r="A15" s="15">
        <v>422</v>
      </c>
      <c r="B15" s="16" t="s">
        <v>251</v>
      </c>
      <c r="C15" s="17">
        <f>C16+C21+C25+C30+C34+C38</f>
        <v>1388000</v>
      </c>
      <c r="D15" s="17">
        <f>D16+D21+D25+D30+D34+D38</f>
        <v>238129</v>
      </c>
      <c r="E15" s="17">
        <f>E16+E21+E25+E30+E34+E38</f>
        <v>1626129</v>
      </c>
    </row>
    <row r="16" spans="1:5" s="3" customFormat="1" ht="20.100000000000001" customHeight="1" x14ac:dyDescent="0.25">
      <c r="A16" s="18">
        <v>4221</v>
      </c>
      <c r="B16" s="19" t="s">
        <v>252</v>
      </c>
      <c r="C16" s="20">
        <f t="shared" ref="C16" si="4">SUM(C17:C20)</f>
        <v>402000</v>
      </c>
      <c r="D16" s="20">
        <f t="shared" ref="D16:E16" si="5">SUM(D17:D20)</f>
        <v>5040</v>
      </c>
      <c r="E16" s="20">
        <f t="shared" si="5"/>
        <v>407040</v>
      </c>
    </row>
    <row r="17" spans="1:5" s="3" customFormat="1" ht="20.100000000000001" customHeight="1" x14ac:dyDescent="0.25">
      <c r="A17" s="21">
        <v>42211</v>
      </c>
      <c r="B17" s="22" t="s">
        <v>253</v>
      </c>
      <c r="C17" s="23">
        <v>338800</v>
      </c>
      <c r="D17" s="23">
        <v>-2170</v>
      </c>
      <c r="E17" s="23">
        <f t="shared" ref="E17:E20" si="6">SUM(C17:D17)</f>
        <v>336630</v>
      </c>
    </row>
    <row r="18" spans="1:5" s="3" customFormat="1" ht="20.100000000000001" customHeight="1" x14ac:dyDescent="0.25">
      <c r="A18" s="21">
        <v>42212</v>
      </c>
      <c r="B18" s="22" t="s">
        <v>254</v>
      </c>
      <c r="C18" s="23">
        <v>48300</v>
      </c>
      <c r="D18" s="23">
        <v>-265</v>
      </c>
      <c r="E18" s="23">
        <f t="shared" si="6"/>
        <v>48035</v>
      </c>
    </row>
    <row r="19" spans="1:5" s="3" customFormat="1" ht="20.100000000000001" customHeight="1" x14ac:dyDescent="0.25">
      <c r="A19" s="21">
        <v>422120</v>
      </c>
      <c r="B19" s="22" t="s">
        <v>255</v>
      </c>
      <c r="C19" s="23">
        <v>0</v>
      </c>
      <c r="D19" s="23">
        <v>7500</v>
      </c>
      <c r="E19" s="23">
        <f t="shared" si="6"/>
        <v>7500</v>
      </c>
    </row>
    <row r="20" spans="1:5" s="3" customFormat="1" ht="20.100000000000001" customHeight="1" x14ac:dyDescent="0.25">
      <c r="A20" s="21">
        <v>42219</v>
      </c>
      <c r="B20" s="22" t="s">
        <v>256</v>
      </c>
      <c r="C20" s="23">
        <v>14900</v>
      </c>
      <c r="D20" s="23">
        <v>-25</v>
      </c>
      <c r="E20" s="23">
        <f t="shared" si="6"/>
        <v>14875</v>
      </c>
    </row>
    <row r="21" spans="1:5" s="3" customFormat="1" ht="20.100000000000001" customHeight="1" x14ac:dyDescent="0.25">
      <c r="A21" s="18">
        <v>4222</v>
      </c>
      <c r="B21" s="19" t="s">
        <v>257</v>
      </c>
      <c r="C21" s="20">
        <f>SUM(C22:C24)</f>
        <v>0</v>
      </c>
      <c r="D21" s="20">
        <f>SUM(D22:D24)</f>
        <v>0</v>
      </c>
      <c r="E21" s="20">
        <f>SUM(E22:E24)</f>
        <v>0</v>
      </c>
    </row>
    <row r="22" spans="1:5" s="3" customFormat="1" ht="20.100000000000001" customHeight="1" x14ac:dyDescent="0.25">
      <c r="A22" s="21">
        <v>42222</v>
      </c>
      <c r="B22" s="22" t="s">
        <v>258</v>
      </c>
      <c r="C22" s="23">
        <v>0</v>
      </c>
      <c r="D22" s="23">
        <v>0</v>
      </c>
      <c r="E22" s="23">
        <f t="shared" ref="E22:E24" si="7">SUM(C22:D22)</f>
        <v>0</v>
      </c>
    </row>
    <row r="23" spans="1:5" s="3" customFormat="1" ht="20.100000000000001" customHeight="1" x14ac:dyDescent="0.25">
      <c r="A23" s="21">
        <v>42223</v>
      </c>
      <c r="B23" s="22" t="s">
        <v>259</v>
      </c>
      <c r="C23" s="23">
        <v>0</v>
      </c>
      <c r="D23" s="23">
        <v>0</v>
      </c>
      <c r="E23" s="23">
        <f t="shared" si="7"/>
        <v>0</v>
      </c>
    </row>
    <row r="24" spans="1:5" s="3" customFormat="1" ht="20.100000000000001" customHeight="1" x14ac:dyDescent="0.25">
      <c r="A24" s="21">
        <v>42229</v>
      </c>
      <c r="B24" s="22" t="s">
        <v>260</v>
      </c>
      <c r="C24" s="23">
        <v>0</v>
      </c>
      <c r="D24" s="23">
        <v>0</v>
      </c>
      <c r="E24" s="23">
        <f t="shared" si="7"/>
        <v>0</v>
      </c>
    </row>
    <row r="25" spans="1:5" s="3" customFormat="1" ht="20.100000000000001" customHeight="1" x14ac:dyDescent="0.25">
      <c r="A25" s="18">
        <v>4223</v>
      </c>
      <c r="B25" s="19" t="s">
        <v>261</v>
      </c>
      <c r="C25" s="20">
        <f>SUM(C26:C29)</f>
        <v>8500</v>
      </c>
      <c r="D25" s="20">
        <f>SUM(D26:D29)</f>
        <v>8552</v>
      </c>
      <c r="E25" s="20">
        <f>SUM(E26:E29)</f>
        <v>17052</v>
      </c>
    </row>
    <row r="26" spans="1:5" s="3" customFormat="1" ht="20.100000000000001" customHeight="1" x14ac:dyDescent="0.25">
      <c r="A26" s="21">
        <v>42231</v>
      </c>
      <c r="B26" s="22" t="s">
        <v>262</v>
      </c>
      <c r="C26" s="23">
        <v>0</v>
      </c>
      <c r="D26" s="23">
        <v>8617</v>
      </c>
      <c r="E26" s="23">
        <f t="shared" ref="E26:E29" si="8">SUM(C26:D26)</f>
        <v>8617</v>
      </c>
    </row>
    <row r="27" spans="1:5" s="3" customFormat="1" ht="20.100000000000001" customHeight="1" x14ac:dyDescent="0.25">
      <c r="A27" s="21">
        <v>42232</v>
      </c>
      <c r="B27" s="22" t="s">
        <v>263</v>
      </c>
      <c r="C27" s="23">
        <v>0</v>
      </c>
      <c r="D27" s="23">
        <v>0</v>
      </c>
      <c r="E27" s="23">
        <f t="shared" si="8"/>
        <v>0</v>
      </c>
    </row>
    <row r="28" spans="1:5" s="3" customFormat="1" ht="20.100000000000001" customHeight="1" x14ac:dyDescent="0.25">
      <c r="A28" s="21">
        <v>42234</v>
      </c>
      <c r="B28" s="22" t="s">
        <v>264</v>
      </c>
      <c r="C28" s="23">
        <v>0</v>
      </c>
      <c r="D28" s="23">
        <v>0</v>
      </c>
      <c r="E28" s="23">
        <f t="shared" si="8"/>
        <v>0</v>
      </c>
    </row>
    <row r="29" spans="1:5" s="3" customFormat="1" ht="20.100000000000001" customHeight="1" x14ac:dyDescent="0.25">
      <c r="A29" s="21">
        <v>42239</v>
      </c>
      <c r="B29" s="22" t="s">
        <v>265</v>
      </c>
      <c r="C29" s="23">
        <v>8500</v>
      </c>
      <c r="D29" s="23">
        <v>-65</v>
      </c>
      <c r="E29" s="23">
        <f t="shared" si="8"/>
        <v>8435</v>
      </c>
    </row>
    <row r="30" spans="1:5" s="3" customFormat="1" ht="20.100000000000001" customHeight="1" x14ac:dyDescent="0.25">
      <c r="A30" s="18">
        <v>4224</v>
      </c>
      <c r="B30" s="19" t="s">
        <v>266</v>
      </c>
      <c r="C30" s="20">
        <f t="shared" ref="C30:E30" si="9">SUM(C31:C33)</f>
        <v>505100</v>
      </c>
      <c r="D30" s="20">
        <f t="shared" si="9"/>
        <v>224517</v>
      </c>
      <c r="E30" s="20">
        <f t="shared" si="9"/>
        <v>729617</v>
      </c>
    </row>
    <row r="31" spans="1:5" s="3" customFormat="1" ht="20.100000000000001" customHeight="1" x14ac:dyDescent="0.25">
      <c r="A31" s="21">
        <v>42241</v>
      </c>
      <c r="B31" s="22" t="s">
        <v>267</v>
      </c>
      <c r="C31" s="23">
        <v>27100</v>
      </c>
      <c r="D31" s="23">
        <v>-100</v>
      </c>
      <c r="E31" s="23">
        <f t="shared" ref="E31:E33" si="10">SUM(C31:D31)</f>
        <v>27000</v>
      </c>
    </row>
    <row r="32" spans="1:5" s="3" customFormat="1" ht="20.100000000000001" customHeight="1" x14ac:dyDescent="0.25">
      <c r="A32" s="21">
        <v>422411</v>
      </c>
      <c r="B32" s="22" t="s">
        <v>268</v>
      </c>
      <c r="C32" s="23">
        <v>0</v>
      </c>
      <c r="D32" s="23">
        <v>0</v>
      </c>
      <c r="E32" s="23">
        <f t="shared" si="10"/>
        <v>0</v>
      </c>
    </row>
    <row r="33" spans="1:5" s="3" customFormat="1" ht="20.100000000000001" customHeight="1" x14ac:dyDescent="0.25">
      <c r="A33" s="21">
        <v>42242</v>
      </c>
      <c r="B33" s="22" t="s">
        <v>269</v>
      </c>
      <c r="C33" s="23">
        <v>478000</v>
      </c>
      <c r="D33" s="23">
        <v>224617</v>
      </c>
      <c r="E33" s="23">
        <f t="shared" si="10"/>
        <v>702617</v>
      </c>
    </row>
    <row r="34" spans="1:5" s="3" customFormat="1" ht="20.100000000000001" customHeight="1" x14ac:dyDescent="0.25">
      <c r="A34" s="18">
        <v>4225</v>
      </c>
      <c r="B34" s="19" t="s">
        <v>270</v>
      </c>
      <c r="C34" s="20">
        <f t="shared" ref="C34:E34" si="11">SUM(C35:C37)</f>
        <v>460900</v>
      </c>
      <c r="D34" s="20">
        <f t="shared" si="11"/>
        <v>100</v>
      </c>
      <c r="E34" s="20">
        <f t="shared" si="11"/>
        <v>461000</v>
      </c>
    </row>
    <row r="35" spans="1:5" s="3" customFormat="1" ht="20.100000000000001" customHeight="1" x14ac:dyDescent="0.25">
      <c r="A35" s="21">
        <v>42251</v>
      </c>
      <c r="B35" s="22" t="s">
        <v>271</v>
      </c>
      <c r="C35" s="23">
        <v>0</v>
      </c>
      <c r="D35" s="23">
        <v>0</v>
      </c>
      <c r="E35" s="23">
        <f t="shared" ref="E35:E37" si="12">SUM(C35:D35)</f>
        <v>0</v>
      </c>
    </row>
    <row r="36" spans="1:5" s="3" customFormat="1" ht="20.100000000000001" customHeight="1" x14ac:dyDescent="0.25">
      <c r="A36" s="21">
        <v>42252</v>
      </c>
      <c r="B36" s="22" t="s">
        <v>272</v>
      </c>
      <c r="C36" s="23">
        <v>460900</v>
      </c>
      <c r="D36" s="23">
        <v>100</v>
      </c>
      <c r="E36" s="23">
        <f t="shared" si="12"/>
        <v>461000</v>
      </c>
    </row>
    <row r="37" spans="1:5" s="3" customFormat="1" ht="20.100000000000001" customHeight="1" x14ac:dyDescent="0.25">
      <c r="A37" s="21">
        <v>42259</v>
      </c>
      <c r="B37" s="22" t="s">
        <v>273</v>
      </c>
      <c r="C37" s="23">
        <v>0</v>
      </c>
      <c r="D37" s="23">
        <v>0</v>
      </c>
      <c r="E37" s="23">
        <f t="shared" si="12"/>
        <v>0</v>
      </c>
    </row>
    <row r="38" spans="1:5" s="3" customFormat="1" ht="20.100000000000001" customHeight="1" x14ac:dyDescent="0.25">
      <c r="A38" s="18">
        <v>4227</v>
      </c>
      <c r="B38" s="19" t="s">
        <v>274</v>
      </c>
      <c r="C38" s="20">
        <f t="shared" ref="C38:E38" si="13">SUM(C39:C41)</f>
        <v>11500</v>
      </c>
      <c r="D38" s="20">
        <f t="shared" si="13"/>
        <v>-80</v>
      </c>
      <c r="E38" s="20">
        <f t="shared" si="13"/>
        <v>11420</v>
      </c>
    </row>
    <row r="39" spans="1:5" s="3" customFormat="1" ht="20.100000000000001" customHeight="1" x14ac:dyDescent="0.25">
      <c r="A39" s="21">
        <v>42271</v>
      </c>
      <c r="B39" s="22" t="s">
        <v>275</v>
      </c>
      <c r="C39" s="23">
        <v>0</v>
      </c>
      <c r="D39" s="23">
        <v>0</v>
      </c>
      <c r="E39" s="23">
        <f t="shared" ref="E39:E41" si="14">SUM(C39:D39)</f>
        <v>0</v>
      </c>
    </row>
    <row r="40" spans="1:5" s="3" customFormat="1" ht="20.100000000000001" customHeight="1" x14ac:dyDescent="0.25">
      <c r="A40" s="21">
        <v>42272</v>
      </c>
      <c r="B40" s="22" t="s">
        <v>276</v>
      </c>
      <c r="C40" s="23">
        <v>0</v>
      </c>
      <c r="D40" s="23">
        <v>0</v>
      </c>
      <c r="E40" s="23">
        <f t="shared" si="14"/>
        <v>0</v>
      </c>
    </row>
    <row r="41" spans="1:5" s="3" customFormat="1" ht="20.100000000000001" customHeight="1" x14ac:dyDescent="0.25">
      <c r="A41" s="21">
        <v>42273</v>
      </c>
      <c r="B41" s="22" t="s">
        <v>277</v>
      </c>
      <c r="C41" s="23">
        <v>11500</v>
      </c>
      <c r="D41" s="23">
        <v>-80</v>
      </c>
      <c r="E41" s="23">
        <f t="shared" si="14"/>
        <v>11420</v>
      </c>
    </row>
    <row r="42" spans="1:5" s="3" customFormat="1" ht="20.100000000000001" customHeight="1" x14ac:dyDescent="0.25">
      <c r="A42" s="15">
        <v>423</v>
      </c>
      <c r="B42" s="16" t="s">
        <v>278</v>
      </c>
      <c r="C42" s="17">
        <f t="shared" ref="C42:E42" si="15">C43</f>
        <v>261200</v>
      </c>
      <c r="D42" s="17">
        <f t="shared" si="15"/>
        <v>-40700</v>
      </c>
      <c r="E42" s="17">
        <f t="shared" si="15"/>
        <v>220500</v>
      </c>
    </row>
    <row r="43" spans="1:5" s="3" customFormat="1" ht="20.100000000000001" customHeight="1" x14ac:dyDescent="0.25">
      <c r="A43" s="18">
        <v>4231</v>
      </c>
      <c r="B43" s="19" t="s">
        <v>279</v>
      </c>
      <c r="C43" s="20">
        <f t="shared" ref="C43" si="16">SUM(C44:C46)</f>
        <v>261200</v>
      </c>
      <c r="D43" s="20">
        <f t="shared" ref="D43:E43" si="17">SUM(D44:D46)</f>
        <v>-40700</v>
      </c>
      <c r="E43" s="20">
        <f t="shared" si="17"/>
        <v>220500</v>
      </c>
    </row>
    <row r="44" spans="1:5" s="3" customFormat="1" ht="20.100000000000001" customHeight="1" x14ac:dyDescent="0.25">
      <c r="A44" s="21">
        <v>42311</v>
      </c>
      <c r="B44" s="22" t="s">
        <v>280</v>
      </c>
      <c r="C44" s="23">
        <v>261200</v>
      </c>
      <c r="D44" s="23">
        <v>-40700</v>
      </c>
      <c r="E44" s="23">
        <f t="shared" ref="E44:E46" si="18">SUM(C44:D44)</f>
        <v>220500</v>
      </c>
    </row>
    <row r="45" spans="1:5" s="3" customFormat="1" ht="20.100000000000001" customHeight="1" x14ac:dyDescent="0.25">
      <c r="A45" s="21">
        <v>42313</v>
      </c>
      <c r="B45" s="22" t="s">
        <v>281</v>
      </c>
      <c r="C45" s="23">
        <v>0</v>
      </c>
      <c r="D45" s="23">
        <v>0</v>
      </c>
      <c r="E45" s="23">
        <f t="shared" si="18"/>
        <v>0</v>
      </c>
    </row>
    <row r="46" spans="1:5" s="3" customFormat="1" ht="20.100000000000001" customHeight="1" x14ac:dyDescent="0.25">
      <c r="A46" s="21">
        <v>42319</v>
      </c>
      <c r="B46" s="22" t="s">
        <v>282</v>
      </c>
      <c r="C46" s="23">
        <v>0</v>
      </c>
      <c r="D46" s="23">
        <v>0</v>
      </c>
      <c r="E46" s="23">
        <f t="shared" si="18"/>
        <v>0</v>
      </c>
    </row>
    <row r="47" spans="1:5" s="3" customFormat="1" ht="20.100000000000001" customHeight="1" x14ac:dyDescent="0.25">
      <c r="A47" s="15">
        <v>426</v>
      </c>
      <c r="B47" s="16" t="s">
        <v>283</v>
      </c>
      <c r="C47" s="17">
        <f t="shared" ref="C47:E48" si="19">C48</f>
        <v>33800</v>
      </c>
      <c r="D47" s="17">
        <f t="shared" si="19"/>
        <v>-180</v>
      </c>
      <c r="E47" s="17">
        <f t="shared" si="19"/>
        <v>33620</v>
      </c>
    </row>
    <row r="48" spans="1:5" s="3" customFormat="1" ht="20.100000000000001" customHeight="1" x14ac:dyDescent="0.25">
      <c r="A48" s="18">
        <v>4262</v>
      </c>
      <c r="B48" s="19" t="s">
        <v>284</v>
      </c>
      <c r="C48" s="20">
        <f t="shared" si="19"/>
        <v>33800</v>
      </c>
      <c r="D48" s="20">
        <f t="shared" si="19"/>
        <v>-180</v>
      </c>
      <c r="E48" s="20">
        <f t="shared" si="19"/>
        <v>33620</v>
      </c>
    </row>
    <row r="49" spans="1:5" s="3" customFormat="1" ht="20.100000000000001" customHeight="1" x14ac:dyDescent="0.25">
      <c r="A49" s="21">
        <v>42621</v>
      </c>
      <c r="B49" s="22" t="s">
        <v>284</v>
      </c>
      <c r="C49" s="23">
        <v>33800</v>
      </c>
      <c r="D49" s="23">
        <v>-180</v>
      </c>
      <c r="E49" s="23">
        <f>SUM(C49:D49)</f>
        <v>33620</v>
      </c>
    </row>
    <row r="50" spans="1:5" s="3" customFormat="1" ht="20.100000000000001" customHeight="1" x14ac:dyDescent="0.25">
      <c r="A50" s="12">
        <v>45</v>
      </c>
      <c r="B50" s="24" t="s">
        <v>285</v>
      </c>
      <c r="C50" s="14">
        <f t="shared" ref="C50" si="20">C51+C54</f>
        <v>1682300</v>
      </c>
      <c r="D50" s="14">
        <f t="shared" ref="D50:E50" si="21">D51+D54</f>
        <v>430000</v>
      </c>
      <c r="E50" s="14">
        <f t="shared" si="21"/>
        <v>2112300</v>
      </c>
    </row>
    <row r="51" spans="1:5" s="3" customFormat="1" ht="20.100000000000001" customHeight="1" x14ac:dyDescent="0.25">
      <c r="A51" s="15">
        <v>451</v>
      </c>
      <c r="B51" s="25" t="s">
        <v>286</v>
      </c>
      <c r="C51" s="17">
        <f t="shared" ref="C51:E51" si="22">C52</f>
        <v>1131500</v>
      </c>
      <c r="D51" s="17">
        <f t="shared" si="22"/>
        <v>430000</v>
      </c>
      <c r="E51" s="17">
        <f t="shared" si="22"/>
        <v>1561500</v>
      </c>
    </row>
    <row r="52" spans="1:5" s="3" customFormat="1" ht="20.100000000000001" customHeight="1" x14ac:dyDescent="0.25">
      <c r="A52" s="18">
        <v>4511</v>
      </c>
      <c r="B52" s="26" t="s">
        <v>286</v>
      </c>
      <c r="C52" s="20">
        <f t="shared" ref="C52:E52" si="23">SUM(C53:C53)</f>
        <v>1131500</v>
      </c>
      <c r="D52" s="20">
        <f t="shared" si="23"/>
        <v>430000</v>
      </c>
      <c r="E52" s="20">
        <f t="shared" si="23"/>
        <v>1561500</v>
      </c>
    </row>
    <row r="53" spans="1:5" s="3" customFormat="1" ht="20.100000000000001" customHeight="1" x14ac:dyDescent="0.25">
      <c r="A53" s="21">
        <v>45111</v>
      </c>
      <c r="B53" s="27" t="s">
        <v>286</v>
      </c>
      <c r="C53" s="23">
        <v>1131500</v>
      </c>
      <c r="D53" s="23">
        <v>430000</v>
      </c>
      <c r="E53" s="23">
        <f>SUM(C53:D53)</f>
        <v>1561500</v>
      </c>
    </row>
    <row r="54" spans="1:5" s="3" customFormat="1" ht="20.100000000000001" customHeight="1" x14ac:dyDescent="0.25">
      <c r="A54" s="15">
        <v>454</v>
      </c>
      <c r="B54" s="25" t="s">
        <v>287</v>
      </c>
      <c r="C54" s="17">
        <f t="shared" ref="C54:E55" si="24">C55</f>
        <v>550800</v>
      </c>
      <c r="D54" s="17">
        <f t="shared" si="24"/>
        <v>0</v>
      </c>
      <c r="E54" s="17">
        <f t="shared" si="24"/>
        <v>550800</v>
      </c>
    </row>
    <row r="55" spans="1:5" s="3" customFormat="1" ht="20.100000000000001" customHeight="1" x14ac:dyDescent="0.25">
      <c r="A55" s="18">
        <v>4541</v>
      </c>
      <c r="B55" s="26" t="s">
        <v>287</v>
      </c>
      <c r="C55" s="20">
        <f t="shared" si="24"/>
        <v>550800</v>
      </c>
      <c r="D55" s="20">
        <f t="shared" si="24"/>
        <v>0</v>
      </c>
      <c r="E55" s="20">
        <f t="shared" si="24"/>
        <v>550800</v>
      </c>
    </row>
    <row r="56" spans="1:5" s="3" customFormat="1" ht="20.100000000000001" customHeight="1" x14ac:dyDescent="0.25">
      <c r="A56" s="21">
        <v>45411</v>
      </c>
      <c r="B56" s="27" t="s">
        <v>287</v>
      </c>
      <c r="C56" s="23">
        <v>550800</v>
      </c>
      <c r="D56" s="23">
        <v>0</v>
      </c>
      <c r="E56" s="23">
        <f>SUM(C56:D56)</f>
        <v>550800</v>
      </c>
    </row>
  </sheetData>
  <mergeCells count="1">
    <mergeCell ref="A1:E1"/>
  </mergeCells>
  <pageMargins left="0.70866141732283472" right="0.70866141732283472" top="0.94488188976377963" bottom="0.55118110236220474" header="0.31496062992125984" footer="0.31496062992125984"/>
  <pageSetup paperSize="8" fitToHeight="0" orientation="portrait" r:id="rId1"/>
  <headerFooter>
    <oddHeader>&amp;LUpravno vijeće
25.05.2023&amp;CFinancijski plan prihoda i rashoda za 2023. godinu - I. Rebalans &amp;R30. sjednica
Točka 6.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2023-05-18T10:55:26Z</cp:lastPrinted>
  <dcterms:created xsi:type="dcterms:W3CDTF">2021-12-18T18:47:50Z</dcterms:created>
  <dcterms:modified xsi:type="dcterms:W3CDTF">2023-06-07T15:44:03Z</dcterms:modified>
</cp:coreProperties>
</file>